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"/>
    </mc:Choice>
  </mc:AlternateContent>
  <bookViews>
    <workbookView xWindow="0" yWindow="0" windowWidth="20490" windowHeight="7530"/>
  </bookViews>
  <sheets>
    <sheet name="ENERO 2024" sheetId="1" r:id="rId1"/>
  </sheets>
  <externalReferences>
    <externalReference r:id="rId2"/>
  </externalReferences>
  <definedNames>
    <definedName name="_xlnm._FilterDatabase" localSheetId="0" hidden="1">'ENERO 2024'!$A$12:$J$88</definedName>
    <definedName name="_xlnm.Print_Area" localSheetId="0">'ENERO 2024'!$A$1:$J$101</definedName>
    <definedName name="_xlnm.Print_Titles" localSheetId="0">'ENERO 2024'!$1:$12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1" l="1"/>
  <c r="I85" i="1"/>
  <c r="I83" i="1"/>
  <c r="F86" i="1"/>
  <c r="I80" i="1"/>
  <c r="I79" i="1"/>
  <c r="I78" i="1"/>
  <c r="I77" i="1"/>
  <c r="I76" i="1"/>
  <c r="I75" i="1"/>
  <c r="I74" i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87" i="1" l="1"/>
  <c r="I86" i="1"/>
  <c r="I72" i="1"/>
  <c r="I87" i="1" l="1"/>
</calcChain>
</file>

<file path=xl/sharedStrings.xml><?xml version="1.0" encoding="utf-8"?>
<sst xmlns="http://schemas.openxmlformats.org/spreadsheetml/2006/main" count="363" uniqueCount="183">
  <si>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</si>
  <si>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</si>
  <si>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</si>
  <si>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</si>
  <si>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</si>
  <si>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</si>
  <si>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</si>
  <si>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</si>
  <si>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</si>
  <si>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</si>
  <si>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</si>
  <si>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</si>
  <si>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</si>
  <si>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</si>
  <si>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</si>
  <si>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</si>
  <si>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</si>
  <si>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</si>
  <si>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</si>
  <si>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</si>
  <si>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</si>
  <si>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</si>
  <si>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</si>
  <si>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</si>
  <si>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</si>
  <si>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</si>
  <si>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</si>
  <si>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</si>
  <si>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</si>
  <si>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</si>
  <si>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</si>
  <si>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</si>
  <si>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</si>
  <si>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</si>
  <si>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</si>
  <si>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</si>
  <si>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</si>
  <si>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</si>
  <si>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</si>
  <si>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</si>
  <si>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</si>
  <si>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</si>
  <si>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</si>
  <si>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</si>
  <si>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</si>
  <si>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</si>
  <si>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</si>
  <si>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</si>
  <si>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</si>
  <si>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</si>
  <si>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</si>
  <si>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</si>
  <si>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</si>
  <si>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</si>
  <si>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</si>
  <si>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</si>
  <si>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</si>
  <si>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</si>
  <si>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</si>
  <si>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</si>
  <si>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</si>
  <si>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</si>
  <si>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</si>
  <si>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</si>
  <si>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</si>
  <si>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</si>
  <si>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</si>
  <si>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</si>
  <si>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</si>
  <si>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</si>
  <si>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</si>
  <si>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</si>
  <si>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</si>
  <si>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</si>
  <si>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</si>
  <si>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</si>
  <si>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</si>
  <si>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</si>
  <si>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</si>
  <si>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</si>
  <si>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</si>
  <si>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</si>
  <si>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</si>
  <si>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</si>
  <si>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</si>
  <si>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</si>
  <si>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</si>
  <si>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</si>
  <si>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</si>
  <si>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</si>
  <si>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</si>
  <si>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</si>
  <si>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</si>
  <si>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</si>
  <si>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</si>
  <si>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</si>
  <si>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</si>
  <si>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</si>
  <si>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</si>
  <si>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</si>
  <si>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</si>
  <si>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</si>
  <si>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</si>
  <si>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</si>
  <si>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</si>
  <si>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</si>
  <si>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</si>
  <si>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</si>
  <si>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</si>
  <si>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</si>
  <si>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</si>
  <si>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</si>
  <si>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</si>
  <si>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</si>
  <si>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</si>
  <si>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</si>
  <si>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</si>
  <si>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</si>
  <si>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</si>
  <si>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</si>
  <si>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</si>
  <si>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</si>
  <si>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</si>
  <si>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</si>
  <si>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</si>
  <si>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</si>
  <si>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</si>
  <si>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</si>
  <si>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</si>
  <si>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</si>
  <si>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</si>
  <si>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</si>
  <si>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</si>
  <si>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</si>
  <si>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</si>
  <si>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</si>
  <si>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</si>
  <si>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</si>
  <si>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</si>
  <si>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</si>
  <si>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</si>
  <si>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</si>
  <si>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 xml:space="preserve">TOTAL AÑOS ANTERIORES </t>
  </si>
  <si>
    <t>AYUNTAMIENTO SAN PEDRO DE M.</t>
  </si>
  <si>
    <t>RECOGIDA DE BASURA</t>
  </si>
  <si>
    <t>B1500001067</t>
  </si>
  <si>
    <t>PENDIENTE</t>
  </si>
  <si>
    <t>B1500001199</t>
  </si>
  <si>
    <t>B1500001128</t>
  </si>
  <si>
    <t>001-00576412</t>
  </si>
  <si>
    <t xml:space="preserve">MANUEL DEL SOCORRO PEREZ GARCIA </t>
  </si>
  <si>
    <t xml:space="preserve">NOTARIO </t>
  </si>
  <si>
    <t>B1500000112</t>
  </si>
  <si>
    <t xml:space="preserve">WATERLUX ENTERPRISES, SRL </t>
  </si>
  <si>
    <t xml:space="preserve">ALMUERZO ADMINISTRATIVO </t>
  </si>
  <si>
    <t>B1500001272</t>
  </si>
  <si>
    <t>B1500001280</t>
  </si>
  <si>
    <t xml:space="preserve">RAFAEL ZAPATA GONZALEZ </t>
  </si>
  <si>
    <t xml:space="preserve">PUBLICIDAD </t>
  </si>
  <si>
    <t>SEGUROS RESERVAS</t>
  </si>
  <si>
    <t>POLIZA SEGURO MOTOCICLETA MARCA YAMAHA</t>
  </si>
  <si>
    <t>B1500045576</t>
  </si>
  <si>
    <t>B1500045580</t>
  </si>
  <si>
    <t>RAMIREZ &amp; MOJICA</t>
  </si>
  <si>
    <t>COMPRA MONITOR Y DISCO DURO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</si>
  <si>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</si>
  <si>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</si>
  <si>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</si>
  <si>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</si>
  <si>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</si>
  <si>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</si>
  <si>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B1500002127</t>
  </si>
  <si>
    <t>B1500031248</t>
  </si>
  <si>
    <t>1-02-01717-4</t>
  </si>
  <si>
    <t>Humano Seguros, SA</t>
  </si>
  <si>
    <t xml:space="preserve">Seguro de personas </t>
  </si>
  <si>
    <t>31/12/2023</t>
  </si>
  <si>
    <t xml:space="preserve">SEGURO NACIONAL DE SALUD </t>
  </si>
  <si>
    <t xml:space="preserve">SEGURO DE PERSONAS </t>
  </si>
  <si>
    <t>B1500010706</t>
  </si>
  <si>
    <t>13/12/2023</t>
  </si>
  <si>
    <t>31/12/2024</t>
  </si>
  <si>
    <t>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</si>
</sst>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2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3" fontId="9" fillId="4" borderId="5" xfId="1" applyFont="1" applyFill="1" applyBorder="1" applyAlignment="1">
      <alignment vertical="center"/>
    </xf>
    <xf numFmtId="43" fontId="9" fillId="4" borderId="6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7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43" fontId="6" fillId="4" borderId="1" xfId="1" applyFont="1" applyFill="1" applyBorder="1" applyAlignment="1"/>
    <xf numFmtId="43" fontId="6" fillId="4" borderId="1" xfId="1" applyFont="1" applyFill="1" applyBorder="1" applyAlignment="1">
      <alignment horizontal="center"/>
    </xf>
    <xf numFmtId="43" fontId="6" fillId="4" borderId="1" xfId="0" applyNumberFormat="1" applyFont="1" applyFill="1" applyBorder="1" applyAlignment="1"/>
    <xf numFmtId="0" fontId="6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43" fontId="9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9" fillId="0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172" fontId="6" fillId="3" borderId="1" xfId="1" applyNumberFormat="1" applyFont="1" applyFill="1" applyBorder="1" applyAlignment="1">
      <alignment horizontal="right" vertical="center"/>
    </xf>
    <xf numFmtId="172" fontId="6" fillId="0" borderId="1" xfId="0" applyNumberFormat="1" applyFont="1" applyFill="1" applyBorder="1" applyAlignment="1">
      <alignment horizontal="right" vertical="center"/>
    </xf>
    <xf numFmtId="172" fontId="5" fillId="0" borderId="0" xfId="0" applyNumberFormat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1266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IDECOOP-CONTABILIDAD\Desktop\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7"/>
  <sheetViews>
    <sheetView showGridLines="0" tabSelected="1" view="pageBreakPreview" zoomScale="70" zoomScaleNormal="70" zoomScaleSheetLayoutView="70" workbookViewId="0">
      <selection activeCell="A10" sqref="A10:J10"/>
    </sheetView>
  </sheetViews>
  <sheetFormatPr baseColWidth="10" defaultColWidth="11.42578125" defaultRowHeight="15" x14ac:dyDescent="0.25"/>
  <cols>
    <col min="1" max="1" width="30.42578125" style="1" customWidth="1"/>
    <col min="2" max="2" width="44.5703125" style="4" customWidth="1"/>
    <col min="3" max="3" width="39.5703125" style="60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21" x14ac:dyDescent="0.3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</row>
    <row r="9" spans="1:10" ht="21" x14ac:dyDescent="0.35">
      <c r="A9" s="78" t="s">
        <v>182</v>
      </c>
      <c r="B9" s="78"/>
      <c r="C9" s="78"/>
      <c r="D9" s="78"/>
      <c r="E9" s="78"/>
      <c r="F9" s="78"/>
      <c r="G9" s="78"/>
      <c r="H9" s="78"/>
      <c r="I9" s="78"/>
      <c r="J9" s="78"/>
    </row>
    <row r="10" spans="1:10" ht="21" x14ac:dyDescent="0.35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</row>
    <row r="12" spans="1:10" s="10" customFormat="1" ht="35.25" customHeight="1" x14ac:dyDescent="0.3">
      <c r="A12" s="9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</row>
    <row r="13" spans="1:10" s="10" customFormat="1" ht="35.25" customHeight="1" x14ac:dyDescent="0.25">
      <c r="A13" s="11" t="s">
        <v>13</v>
      </c>
      <c r="B13" s="12" t="s">
        <v>14</v>
      </c>
      <c r="C13" s="13" t="s">
        <v>15</v>
      </c>
      <c r="D13" s="12" t="s">
        <v>16</v>
      </c>
      <c r="E13" s="14">
        <v>42615</v>
      </c>
      <c r="F13" s="15">
        <v>399998.76</v>
      </c>
      <c r="G13" s="16">
        <v>46387</v>
      </c>
      <c r="H13" s="17">
        <v>0</v>
      </c>
      <c r="I13" s="18">
        <f t="shared" ref="I13:I71" si="0">F13-H13</f>
        <v>399998.76</v>
      </c>
      <c r="J13" s="19" t="s">
        <v>17</v>
      </c>
    </row>
    <row r="14" spans="1:10" s="26" customFormat="1" ht="36" customHeight="1" x14ac:dyDescent="0.25">
      <c r="A14" s="11" t="s">
        <v>18</v>
      </c>
      <c r="B14" s="20" t="s">
        <v>19</v>
      </c>
      <c r="C14" s="21" t="s">
        <v>15</v>
      </c>
      <c r="D14" s="20" t="s">
        <v>20</v>
      </c>
      <c r="E14" s="22">
        <v>41663</v>
      </c>
      <c r="F14" s="23">
        <v>1770</v>
      </c>
      <c r="G14" s="24">
        <v>42004</v>
      </c>
      <c r="H14" s="25">
        <v>0</v>
      </c>
      <c r="I14" s="18">
        <f t="shared" si="0"/>
        <v>1770</v>
      </c>
      <c r="J14" s="19" t="s">
        <v>17</v>
      </c>
    </row>
    <row r="15" spans="1:10" s="26" customFormat="1" ht="36" customHeight="1" x14ac:dyDescent="0.25">
      <c r="A15" s="11" t="s">
        <v>21</v>
      </c>
      <c r="B15" s="27" t="s">
        <v>22</v>
      </c>
      <c r="C15" s="21" t="s">
        <v>23</v>
      </c>
      <c r="D15" s="20" t="s">
        <v>24</v>
      </c>
      <c r="E15" s="22">
        <v>41759</v>
      </c>
      <c r="F15" s="23">
        <v>11294</v>
      </c>
      <c r="G15" s="24">
        <v>42004</v>
      </c>
      <c r="H15" s="25">
        <v>0</v>
      </c>
      <c r="I15" s="18">
        <f t="shared" si="0"/>
        <v>11294</v>
      </c>
      <c r="J15" s="19" t="s">
        <v>17</v>
      </c>
    </row>
    <row r="16" spans="1:10" s="26" customFormat="1" ht="36" customHeight="1" x14ac:dyDescent="0.25">
      <c r="A16" s="11" t="s">
        <v>25</v>
      </c>
      <c r="B16" s="27" t="s">
        <v>22</v>
      </c>
      <c r="C16" s="21" t="s">
        <v>23</v>
      </c>
      <c r="D16" s="20" t="s">
        <v>26</v>
      </c>
      <c r="E16" s="22">
        <v>41851</v>
      </c>
      <c r="F16" s="23">
        <v>15679.3</v>
      </c>
      <c r="G16" s="24">
        <v>42004</v>
      </c>
      <c r="H16" s="25">
        <v>0</v>
      </c>
      <c r="I16" s="18">
        <f t="shared" si="0"/>
        <v>15679.3</v>
      </c>
      <c r="J16" s="19" t="s">
        <v>17</v>
      </c>
    </row>
    <row r="17" spans="1:10" s="26" customFormat="1" ht="36" customHeight="1" x14ac:dyDescent="0.25">
      <c r="A17" s="11" t="s">
        <v>25</v>
      </c>
      <c r="B17" s="27" t="s">
        <v>22</v>
      </c>
      <c r="C17" s="21" t="s">
        <v>23</v>
      </c>
      <c r="D17" s="20" t="s">
        <v>27</v>
      </c>
      <c r="E17" s="22">
        <v>41944</v>
      </c>
      <c r="F17" s="23">
        <v>16241.04</v>
      </c>
      <c r="G17" s="24">
        <v>42004</v>
      </c>
      <c r="H17" s="25">
        <v>0</v>
      </c>
      <c r="I17" s="18">
        <f t="shared" si="0"/>
        <v>16241.04</v>
      </c>
      <c r="J17" s="19" t="s">
        <v>17</v>
      </c>
    </row>
    <row r="18" spans="1:10" s="26" customFormat="1" ht="36" customHeight="1" x14ac:dyDescent="0.25">
      <c r="A18" s="11" t="s">
        <v>21</v>
      </c>
      <c r="B18" s="27" t="s">
        <v>22</v>
      </c>
      <c r="C18" s="21" t="s">
        <v>23</v>
      </c>
      <c r="D18" s="20" t="s">
        <v>28</v>
      </c>
      <c r="E18" s="22">
        <v>42035</v>
      </c>
      <c r="F18" s="23">
        <v>9023.2999999999993</v>
      </c>
      <c r="G18" s="24">
        <v>42369</v>
      </c>
      <c r="H18" s="25">
        <v>0</v>
      </c>
      <c r="I18" s="18">
        <f t="shared" si="0"/>
        <v>9023.2999999999993</v>
      </c>
      <c r="J18" s="19" t="s">
        <v>17</v>
      </c>
    </row>
    <row r="19" spans="1:10" s="26" customFormat="1" ht="36" customHeight="1" x14ac:dyDescent="0.25">
      <c r="A19" s="11" t="s">
        <v>18</v>
      </c>
      <c r="B19" s="20" t="s">
        <v>19</v>
      </c>
      <c r="C19" s="21" t="s">
        <v>15</v>
      </c>
      <c r="D19" s="20" t="s">
        <v>29</v>
      </c>
      <c r="E19" s="22">
        <v>42051</v>
      </c>
      <c r="F19" s="23">
        <v>10030</v>
      </c>
      <c r="G19" s="24">
        <v>42369</v>
      </c>
      <c r="H19" s="25">
        <v>0</v>
      </c>
      <c r="I19" s="18">
        <f t="shared" si="0"/>
        <v>10030</v>
      </c>
      <c r="J19" s="19" t="s">
        <v>17</v>
      </c>
    </row>
    <row r="20" spans="1:10" s="26" customFormat="1" ht="36" customHeight="1" x14ac:dyDescent="0.25">
      <c r="A20" s="11" t="s">
        <v>18</v>
      </c>
      <c r="B20" s="20" t="s">
        <v>19</v>
      </c>
      <c r="C20" s="21" t="s">
        <v>15</v>
      </c>
      <c r="D20" s="20" t="s">
        <v>30</v>
      </c>
      <c r="E20" s="22">
        <v>42055</v>
      </c>
      <c r="F20" s="23">
        <v>47790</v>
      </c>
      <c r="G20" s="24">
        <v>42369</v>
      </c>
      <c r="H20" s="25">
        <v>0</v>
      </c>
      <c r="I20" s="18">
        <f t="shared" si="0"/>
        <v>47790</v>
      </c>
      <c r="J20" s="19" t="s">
        <v>17</v>
      </c>
    </row>
    <row r="21" spans="1:10" s="26" customFormat="1" ht="36" customHeight="1" x14ac:dyDescent="0.25">
      <c r="A21" s="11" t="s">
        <v>18</v>
      </c>
      <c r="B21" s="20" t="s">
        <v>19</v>
      </c>
      <c r="C21" s="21" t="s">
        <v>15</v>
      </c>
      <c r="D21" s="20" t="s">
        <v>31</v>
      </c>
      <c r="E21" s="22">
        <v>42055</v>
      </c>
      <c r="F21" s="23">
        <v>24780</v>
      </c>
      <c r="G21" s="24">
        <v>42369</v>
      </c>
      <c r="H21" s="25">
        <v>0</v>
      </c>
      <c r="I21" s="18">
        <f t="shared" si="0"/>
        <v>24780</v>
      </c>
      <c r="J21" s="19" t="s">
        <v>17</v>
      </c>
    </row>
    <row r="22" spans="1:10" s="26" customFormat="1" ht="36" customHeight="1" x14ac:dyDescent="0.25">
      <c r="A22" s="11" t="s">
        <v>18</v>
      </c>
      <c r="B22" s="20" t="s">
        <v>19</v>
      </c>
      <c r="C22" s="21" t="s">
        <v>15</v>
      </c>
      <c r="D22" s="20" t="s">
        <v>32</v>
      </c>
      <c r="E22" s="22">
        <v>42055</v>
      </c>
      <c r="F22" s="23">
        <v>58292</v>
      </c>
      <c r="G22" s="24">
        <v>42369</v>
      </c>
      <c r="H22" s="25">
        <v>0</v>
      </c>
      <c r="I22" s="18">
        <f t="shared" si="0"/>
        <v>58292</v>
      </c>
      <c r="J22" s="19" t="s">
        <v>17</v>
      </c>
    </row>
    <row r="23" spans="1:10" s="26" customFormat="1" ht="36" customHeight="1" x14ac:dyDescent="0.25">
      <c r="A23" s="11" t="s">
        <v>33</v>
      </c>
      <c r="B23" s="20" t="s">
        <v>34</v>
      </c>
      <c r="C23" s="21" t="s">
        <v>35</v>
      </c>
      <c r="D23" s="20" t="s">
        <v>36</v>
      </c>
      <c r="E23" s="22">
        <v>42060</v>
      </c>
      <c r="F23" s="23">
        <v>24242.39</v>
      </c>
      <c r="G23" s="24">
        <v>42369</v>
      </c>
      <c r="H23" s="25">
        <v>0</v>
      </c>
      <c r="I23" s="18">
        <f t="shared" si="0"/>
        <v>24242.39</v>
      </c>
      <c r="J23" s="19" t="s">
        <v>17</v>
      </c>
    </row>
    <row r="24" spans="1:10" s="26" customFormat="1" ht="36" customHeight="1" x14ac:dyDescent="0.25">
      <c r="A24" s="11" t="s">
        <v>25</v>
      </c>
      <c r="B24" s="27" t="s">
        <v>22</v>
      </c>
      <c r="C24" s="21" t="s">
        <v>23</v>
      </c>
      <c r="D24" s="20" t="s">
        <v>37</v>
      </c>
      <c r="E24" s="22">
        <v>42063</v>
      </c>
      <c r="F24" s="23">
        <v>9780</v>
      </c>
      <c r="G24" s="24">
        <v>42369</v>
      </c>
      <c r="H24" s="25">
        <v>0</v>
      </c>
      <c r="I24" s="18">
        <f t="shared" si="0"/>
        <v>9780</v>
      </c>
      <c r="J24" s="19" t="s">
        <v>17</v>
      </c>
    </row>
    <row r="25" spans="1:10" s="26" customFormat="1" ht="36" customHeight="1" x14ac:dyDescent="0.25">
      <c r="A25" s="11" t="s">
        <v>38</v>
      </c>
      <c r="B25" s="20" t="s">
        <v>39</v>
      </c>
      <c r="C25" s="21" t="s">
        <v>35</v>
      </c>
      <c r="D25" s="20" t="s">
        <v>40</v>
      </c>
      <c r="E25" s="22">
        <v>42068</v>
      </c>
      <c r="F25" s="23">
        <v>1600</v>
      </c>
      <c r="G25" s="24">
        <v>42369</v>
      </c>
      <c r="H25" s="25">
        <v>0</v>
      </c>
      <c r="I25" s="18">
        <f t="shared" si="0"/>
        <v>1600</v>
      </c>
      <c r="J25" s="19" t="s">
        <v>17</v>
      </c>
    </row>
    <row r="26" spans="1:10" s="26" customFormat="1" ht="36" customHeight="1" x14ac:dyDescent="0.25">
      <c r="A26" s="11" t="s">
        <v>18</v>
      </c>
      <c r="B26" s="20" t="s">
        <v>19</v>
      </c>
      <c r="C26" s="21" t="s">
        <v>15</v>
      </c>
      <c r="D26" s="20" t="s">
        <v>41</v>
      </c>
      <c r="E26" s="22">
        <v>42073</v>
      </c>
      <c r="F26" s="23">
        <v>164728</v>
      </c>
      <c r="G26" s="24">
        <v>42369</v>
      </c>
      <c r="H26" s="25">
        <v>0</v>
      </c>
      <c r="I26" s="18">
        <f t="shared" si="0"/>
        <v>164728</v>
      </c>
      <c r="J26" s="19" t="s">
        <v>17</v>
      </c>
    </row>
    <row r="27" spans="1:10" s="26" customFormat="1" ht="36" customHeight="1" x14ac:dyDescent="0.25">
      <c r="A27" s="11" t="s">
        <v>33</v>
      </c>
      <c r="B27" s="20" t="s">
        <v>34</v>
      </c>
      <c r="C27" s="21" t="s">
        <v>42</v>
      </c>
      <c r="D27" s="20" t="s">
        <v>43</v>
      </c>
      <c r="E27" s="22">
        <v>42081</v>
      </c>
      <c r="F27" s="23">
        <v>62040.86</v>
      </c>
      <c r="G27" s="24">
        <v>42369</v>
      </c>
      <c r="H27" s="25">
        <v>0</v>
      </c>
      <c r="I27" s="18">
        <f t="shared" si="0"/>
        <v>62040.86</v>
      </c>
      <c r="J27" s="19" t="s">
        <v>17</v>
      </c>
    </row>
    <row r="28" spans="1:10" s="26" customFormat="1" ht="36" customHeight="1" x14ac:dyDescent="0.25">
      <c r="A28" s="11" t="s">
        <v>44</v>
      </c>
      <c r="B28" s="20" t="s">
        <v>45</v>
      </c>
      <c r="C28" s="21" t="s">
        <v>46</v>
      </c>
      <c r="D28" s="20" t="s">
        <v>47</v>
      </c>
      <c r="E28" s="22">
        <v>42081</v>
      </c>
      <c r="F28" s="23">
        <v>83796.52</v>
      </c>
      <c r="G28" s="24">
        <v>42369</v>
      </c>
      <c r="H28" s="25">
        <v>0</v>
      </c>
      <c r="I28" s="18">
        <f t="shared" si="0"/>
        <v>83796.52</v>
      </c>
      <c r="J28" s="19" t="s">
        <v>17</v>
      </c>
    </row>
    <row r="29" spans="1:10" s="26" customFormat="1" ht="36" customHeight="1" x14ac:dyDescent="0.25">
      <c r="A29" s="11" t="s">
        <v>44</v>
      </c>
      <c r="B29" s="20" t="s">
        <v>45</v>
      </c>
      <c r="C29" s="21" t="s">
        <v>15</v>
      </c>
      <c r="D29" s="20" t="s">
        <v>48</v>
      </c>
      <c r="E29" s="22">
        <v>42084</v>
      </c>
      <c r="F29" s="23">
        <v>55719.6</v>
      </c>
      <c r="G29" s="24">
        <v>42369</v>
      </c>
      <c r="H29" s="25">
        <v>0</v>
      </c>
      <c r="I29" s="18">
        <f t="shared" si="0"/>
        <v>55719.6</v>
      </c>
      <c r="J29" s="19" t="s">
        <v>17</v>
      </c>
    </row>
    <row r="30" spans="1:10" s="26" customFormat="1" ht="36" customHeight="1" x14ac:dyDescent="0.25">
      <c r="A30" s="11" t="s">
        <v>18</v>
      </c>
      <c r="B30" s="20" t="s">
        <v>19</v>
      </c>
      <c r="C30" s="21" t="s">
        <v>15</v>
      </c>
      <c r="D30" s="20" t="s">
        <v>49</v>
      </c>
      <c r="E30" s="22">
        <v>42086</v>
      </c>
      <c r="F30" s="23">
        <v>116088.4</v>
      </c>
      <c r="G30" s="24">
        <v>42369</v>
      </c>
      <c r="H30" s="25">
        <v>0</v>
      </c>
      <c r="I30" s="18">
        <f t="shared" si="0"/>
        <v>116088.4</v>
      </c>
      <c r="J30" s="19" t="s">
        <v>17</v>
      </c>
    </row>
    <row r="31" spans="1:10" s="26" customFormat="1" ht="36" customHeight="1" x14ac:dyDescent="0.25">
      <c r="A31" s="11" t="s">
        <v>38</v>
      </c>
      <c r="B31" s="20" t="s">
        <v>39</v>
      </c>
      <c r="C31" s="21" t="s">
        <v>35</v>
      </c>
      <c r="D31" s="20" t="s">
        <v>50</v>
      </c>
      <c r="E31" s="22">
        <v>42087</v>
      </c>
      <c r="F31" s="23">
        <v>1800</v>
      </c>
      <c r="G31" s="24">
        <v>42369</v>
      </c>
      <c r="H31" s="25">
        <v>0</v>
      </c>
      <c r="I31" s="18">
        <f t="shared" si="0"/>
        <v>1800</v>
      </c>
      <c r="J31" s="19" t="s">
        <v>17</v>
      </c>
    </row>
    <row r="32" spans="1:10" s="26" customFormat="1" ht="36" customHeight="1" x14ac:dyDescent="0.25">
      <c r="A32" s="11" t="s">
        <v>21</v>
      </c>
      <c r="B32" s="27" t="s">
        <v>22</v>
      </c>
      <c r="C32" s="21" t="s">
        <v>23</v>
      </c>
      <c r="D32" s="20" t="s">
        <v>51</v>
      </c>
      <c r="E32" s="22">
        <v>42094</v>
      </c>
      <c r="F32" s="23">
        <v>12881.5</v>
      </c>
      <c r="G32" s="24">
        <v>42369</v>
      </c>
      <c r="H32" s="25">
        <v>0</v>
      </c>
      <c r="I32" s="18">
        <f t="shared" si="0"/>
        <v>12881.5</v>
      </c>
      <c r="J32" s="19" t="s">
        <v>17</v>
      </c>
    </row>
    <row r="33" spans="1:10" s="26" customFormat="1" ht="36" customHeight="1" x14ac:dyDescent="0.25">
      <c r="A33" s="11" t="s">
        <v>21</v>
      </c>
      <c r="B33" s="27" t="s">
        <v>22</v>
      </c>
      <c r="C33" s="21" t="s">
        <v>23</v>
      </c>
      <c r="D33" s="20" t="s">
        <v>52</v>
      </c>
      <c r="E33" s="22">
        <v>42094</v>
      </c>
      <c r="F33" s="23">
        <v>13330</v>
      </c>
      <c r="G33" s="24">
        <v>42369</v>
      </c>
      <c r="H33" s="25">
        <v>0</v>
      </c>
      <c r="I33" s="18">
        <f t="shared" si="0"/>
        <v>13330</v>
      </c>
      <c r="J33" s="19" t="s">
        <v>17</v>
      </c>
    </row>
    <row r="34" spans="1:10" s="26" customFormat="1" ht="36" customHeight="1" x14ac:dyDescent="0.25">
      <c r="A34" s="11" t="s">
        <v>21</v>
      </c>
      <c r="B34" s="27" t="s">
        <v>22</v>
      </c>
      <c r="C34" s="21" t="s">
        <v>23</v>
      </c>
      <c r="D34" s="20" t="s">
        <v>53</v>
      </c>
      <c r="E34" s="22">
        <v>42155</v>
      </c>
      <c r="F34" s="23">
        <v>18995</v>
      </c>
      <c r="G34" s="24">
        <v>42369</v>
      </c>
      <c r="H34" s="25">
        <v>0</v>
      </c>
      <c r="I34" s="18">
        <f t="shared" si="0"/>
        <v>18995</v>
      </c>
      <c r="J34" s="19" t="s">
        <v>17</v>
      </c>
    </row>
    <row r="35" spans="1:10" s="26" customFormat="1" ht="36" customHeight="1" x14ac:dyDescent="0.25">
      <c r="A35" s="11" t="s">
        <v>25</v>
      </c>
      <c r="B35" s="27" t="s">
        <v>22</v>
      </c>
      <c r="C35" s="21" t="s">
        <v>23</v>
      </c>
      <c r="D35" s="20" t="s">
        <v>54</v>
      </c>
      <c r="E35" s="22">
        <v>42156</v>
      </c>
      <c r="F35" s="23">
        <v>12438</v>
      </c>
      <c r="G35" s="24">
        <v>42369</v>
      </c>
      <c r="H35" s="25">
        <v>0</v>
      </c>
      <c r="I35" s="18">
        <f t="shared" si="0"/>
        <v>12438</v>
      </c>
      <c r="J35" s="19" t="s">
        <v>17</v>
      </c>
    </row>
    <row r="36" spans="1:10" s="26" customFormat="1" ht="36" customHeight="1" x14ac:dyDescent="0.25">
      <c r="A36" s="11" t="s">
        <v>55</v>
      </c>
      <c r="B36" s="20" t="s">
        <v>56</v>
      </c>
      <c r="C36" s="21" t="s">
        <v>57</v>
      </c>
      <c r="D36" s="20" t="s">
        <v>58</v>
      </c>
      <c r="E36" s="22">
        <v>42164</v>
      </c>
      <c r="F36" s="23">
        <v>4720</v>
      </c>
      <c r="G36" s="24">
        <v>42369</v>
      </c>
      <c r="H36" s="25">
        <v>0</v>
      </c>
      <c r="I36" s="18">
        <f t="shared" si="0"/>
        <v>4720</v>
      </c>
      <c r="J36" s="19" t="s">
        <v>17</v>
      </c>
    </row>
    <row r="37" spans="1:10" s="26" customFormat="1" ht="36" customHeight="1" x14ac:dyDescent="0.25">
      <c r="A37" s="11" t="s">
        <v>55</v>
      </c>
      <c r="B37" s="20" t="s">
        <v>56</v>
      </c>
      <c r="C37" s="21" t="s">
        <v>57</v>
      </c>
      <c r="D37" s="20" t="s">
        <v>59</v>
      </c>
      <c r="E37" s="22">
        <v>42164</v>
      </c>
      <c r="F37" s="23">
        <v>23246</v>
      </c>
      <c r="G37" s="24">
        <v>42369</v>
      </c>
      <c r="H37" s="25">
        <v>0</v>
      </c>
      <c r="I37" s="18">
        <f t="shared" si="0"/>
        <v>23246</v>
      </c>
      <c r="J37" s="19" t="s">
        <v>17</v>
      </c>
    </row>
    <row r="38" spans="1:10" s="26" customFormat="1" ht="36" customHeight="1" x14ac:dyDescent="0.25">
      <c r="A38" s="11" t="s">
        <v>55</v>
      </c>
      <c r="B38" s="20" t="s">
        <v>56</v>
      </c>
      <c r="C38" s="21" t="s">
        <v>57</v>
      </c>
      <c r="D38" s="20" t="s">
        <v>60</v>
      </c>
      <c r="E38" s="22">
        <v>42167</v>
      </c>
      <c r="F38" s="23">
        <v>32951.5</v>
      </c>
      <c r="G38" s="24">
        <v>42369</v>
      </c>
      <c r="H38" s="25">
        <v>0</v>
      </c>
      <c r="I38" s="18">
        <f t="shared" si="0"/>
        <v>32951.5</v>
      </c>
      <c r="J38" s="19" t="s">
        <v>17</v>
      </c>
    </row>
    <row r="39" spans="1:10" s="26" customFormat="1" ht="36" customHeight="1" x14ac:dyDescent="0.25">
      <c r="A39" s="11" t="s">
        <v>21</v>
      </c>
      <c r="B39" s="27" t="s">
        <v>22</v>
      </c>
      <c r="C39" s="21" t="s">
        <v>23</v>
      </c>
      <c r="D39" s="20" t="s">
        <v>61</v>
      </c>
      <c r="E39" s="22">
        <v>42185</v>
      </c>
      <c r="F39" s="23">
        <v>30635</v>
      </c>
      <c r="G39" s="24">
        <v>42369</v>
      </c>
      <c r="H39" s="25">
        <v>0</v>
      </c>
      <c r="I39" s="18">
        <f t="shared" si="0"/>
        <v>30635</v>
      </c>
      <c r="J39" s="19" t="s">
        <v>17</v>
      </c>
    </row>
    <row r="40" spans="1:10" s="26" customFormat="1" ht="36" customHeight="1" x14ac:dyDescent="0.25">
      <c r="A40" s="11" t="s">
        <v>21</v>
      </c>
      <c r="B40" s="27" t="s">
        <v>22</v>
      </c>
      <c r="C40" s="21" t="s">
        <v>23</v>
      </c>
      <c r="D40" s="20" t="s">
        <v>62</v>
      </c>
      <c r="E40" s="22">
        <v>42185</v>
      </c>
      <c r="F40" s="23">
        <v>11469.75</v>
      </c>
      <c r="G40" s="24">
        <v>42369</v>
      </c>
      <c r="H40" s="25">
        <v>0</v>
      </c>
      <c r="I40" s="18">
        <f t="shared" si="0"/>
        <v>11469.75</v>
      </c>
      <c r="J40" s="19" t="s">
        <v>17</v>
      </c>
    </row>
    <row r="41" spans="1:10" s="26" customFormat="1" ht="36" customHeight="1" x14ac:dyDescent="0.25">
      <c r="A41" s="11" t="s">
        <v>33</v>
      </c>
      <c r="B41" s="20" t="s">
        <v>34</v>
      </c>
      <c r="C41" s="21" t="s">
        <v>42</v>
      </c>
      <c r="D41" s="20" t="s">
        <v>63</v>
      </c>
      <c r="E41" s="22">
        <v>42187</v>
      </c>
      <c r="F41" s="23">
        <v>39152.400000000001</v>
      </c>
      <c r="G41" s="24">
        <v>42369</v>
      </c>
      <c r="H41" s="25">
        <v>0</v>
      </c>
      <c r="I41" s="18">
        <f t="shared" si="0"/>
        <v>39152.400000000001</v>
      </c>
      <c r="J41" s="19" t="s">
        <v>17</v>
      </c>
    </row>
    <row r="42" spans="1:10" s="26" customFormat="1" ht="36" customHeight="1" x14ac:dyDescent="0.25">
      <c r="A42" s="11" t="s">
        <v>55</v>
      </c>
      <c r="B42" s="20" t="s">
        <v>56</v>
      </c>
      <c r="C42" s="21" t="str">
        <f>VLOOKUP(B42,'[1]cuentas por pagar Sept. 2022'!A61:I365,2,FALSE)</f>
        <v>MEDIO MOTOR</v>
      </c>
      <c r="D42" s="20" t="s">
        <v>64</v>
      </c>
      <c r="E42" s="22">
        <v>42198</v>
      </c>
      <c r="F42" s="23">
        <v>119681.5</v>
      </c>
      <c r="G42" s="24">
        <v>42369</v>
      </c>
      <c r="H42" s="25">
        <v>0</v>
      </c>
      <c r="I42" s="18">
        <f t="shared" si="0"/>
        <v>119681.5</v>
      </c>
      <c r="J42" s="19" t="s">
        <v>17</v>
      </c>
    </row>
    <row r="43" spans="1:10" s="26" customFormat="1" ht="36" customHeight="1" x14ac:dyDescent="0.25">
      <c r="A43" s="11" t="s">
        <v>33</v>
      </c>
      <c r="B43" s="20" t="s">
        <v>34</v>
      </c>
      <c r="C43" s="21" t="s">
        <v>42</v>
      </c>
      <c r="D43" s="20" t="s">
        <v>65</v>
      </c>
      <c r="E43" s="22">
        <v>42219</v>
      </c>
      <c r="F43" s="23">
        <v>84324.01</v>
      </c>
      <c r="G43" s="24">
        <v>42369</v>
      </c>
      <c r="H43" s="25">
        <v>0</v>
      </c>
      <c r="I43" s="18">
        <f t="shared" si="0"/>
        <v>84324.01</v>
      </c>
      <c r="J43" s="19" t="s">
        <v>17</v>
      </c>
    </row>
    <row r="44" spans="1:10" s="26" customFormat="1" ht="36" customHeight="1" x14ac:dyDescent="0.25">
      <c r="A44" s="11" t="s">
        <v>55</v>
      </c>
      <c r="B44" s="20" t="s">
        <v>56</v>
      </c>
      <c r="C44" s="21" t="s">
        <v>57</v>
      </c>
      <c r="D44" s="20" t="s">
        <v>51</v>
      </c>
      <c r="E44" s="22">
        <v>42223</v>
      </c>
      <c r="F44" s="23">
        <v>88500</v>
      </c>
      <c r="G44" s="24">
        <v>42369</v>
      </c>
      <c r="H44" s="25">
        <v>0</v>
      </c>
      <c r="I44" s="18">
        <f t="shared" si="0"/>
        <v>88500</v>
      </c>
      <c r="J44" s="19" t="s">
        <v>17</v>
      </c>
    </row>
    <row r="45" spans="1:10" s="26" customFormat="1" ht="36" customHeight="1" x14ac:dyDescent="0.25">
      <c r="A45" s="11" t="s">
        <v>55</v>
      </c>
      <c r="B45" s="20" t="s">
        <v>56</v>
      </c>
      <c r="C45" s="21" t="s">
        <v>57</v>
      </c>
      <c r="D45" s="20" t="s">
        <v>66</v>
      </c>
      <c r="E45" s="22">
        <v>42223</v>
      </c>
      <c r="F45" s="23">
        <v>41300</v>
      </c>
      <c r="G45" s="24">
        <v>42369</v>
      </c>
      <c r="H45" s="25">
        <v>0</v>
      </c>
      <c r="I45" s="18">
        <f t="shared" si="0"/>
        <v>41300</v>
      </c>
      <c r="J45" s="19" t="s">
        <v>17</v>
      </c>
    </row>
    <row r="46" spans="1:10" s="26" customFormat="1" ht="36" customHeight="1" x14ac:dyDescent="0.25">
      <c r="A46" s="11" t="s">
        <v>33</v>
      </c>
      <c r="B46" s="20" t="s">
        <v>34</v>
      </c>
      <c r="C46" s="21" t="s">
        <v>42</v>
      </c>
      <c r="D46" s="20" t="s">
        <v>67</v>
      </c>
      <c r="E46" s="22">
        <v>42261</v>
      </c>
      <c r="F46" s="23">
        <v>3152.96</v>
      </c>
      <c r="G46" s="24">
        <v>42369</v>
      </c>
      <c r="H46" s="25">
        <v>0</v>
      </c>
      <c r="I46" s="18">
        <f t="shared" si="0"/>
        <v>3152.96</v>
      </c>
      <c r="J46" s="19" t="s">
        <v>17</v>
      </c>
    </row>
    <row r="47" spans="1:10" s="26" customFormat="1" ht="36" customHeight="1" x14ac:dyDescent="0.25">
      <c r="A47" s="11" t="s">
        <v>68</v>
      </c>
      <c r="B47" s="20" t="s">
        <v>69</v>
      </c>
      <c r="C47" s="21" t="str">
        <f>VLOOKUP(B47,'[1]cuentas por pagar Sept. 2022'!A13:I317,2,FALSE)</f>
        <v>USO HABIT. Y ALMUERZO</v>
      </c>
      <c r="D47" s="20" t="s">
        <v>70</v>
      </c>
      <c r="E47" s="22">
        <v>42307</v>
      </c>
      <c r="F47" s="23">
        <v>704150</v>
      </c>
      <c r="G47" s="24">
        <v>42369</v>
      </c>
      <c r="H47" s="25">
        <v>0</v>
      </c>
      <c r="I47" s="18">
        <f t="shared" si="0"/>
        <v>704150</v>
      </c>
      <c r="J47" s="19" t="s">
        <v>17</v>
      </c>
    </row>
    <row r="48" spans="1:10" s="26" customFormat="1" ht="36" customHeight="1" x14ac:dyDescent="0.25">
      <c r="A48" s="11" t="s">
        <v>68</v>
      </c>
      <c r="B48" s="20" t="s">
        <v>69</v>
      </c>
      <c r="C48" s="21" t="str">
        <f>VLOOKUP(B48,'[1]cuentas por pagar Sept. 2022'!A14:I318,2,FALSE)</f>
        <v>USO HABIT. Y ALMUERZO</v>
      </c>
      <c r="D48" s="20" t="s">
        <v>71</v>
      </c>
      <c r="E48" s="22">
        <v>42327</v>
      </c>
      <c r="F48" s="23">
        <v>11290</v>
      </c>
      <c r="G48" s="24">
        <v>42369</v>
      </c>
      <c r="H48" s="25">
        <v>0</v>
      </c>
      <c r="I48" s="18">
        <f t="shared" si="0"/>
        <v>11290</v>
      </c>
      <c r="J48" s="19" t="s">
        <v>17</v>
      </c>
    </row>
    <row r="49" spans="1:10" s="26" customFormat="1" ht="36" customHeight="1" x14ac:dyDescent="0.25">
      <c r="A49" s="11" t="s">
        <v>72</v>
      </c>
      <c r="B49" s="20" t="s">
        <v>73</v>
      </c>
      <c r="C49" s="21" t="s">
        <v>74</v>
      </c>
      <c r="D49" s="20" t="s">
        <v>75</v>
      </c>
      <c r="E49" s="22">
        <v>42367</v>
      </c>
      <c r="F49" s="23">
        <v>103840</v>
      </c>
      <c r="G49" s="24">
        <v>42369</v>
      </c>
      <c r="H49" s="25">
        <v>0</v>
      </c>
      <c r="I49" s="18">
        <f t="shared" si="0"/>
        <v>103840</v>
      </c>
      <c r="J49" s="19" t="s">
        <v>17</v>
      </c>
    </row>
    <row r="50" spans="1:10" s="26" customFormat="1" ht="36" customHeight="1" x14ac:dyDescent="0.25">
      <c r="A50" s="11" t="s">
        <v>76</v>
      </c>
      <c r="B50" s="20" t="s">
        <v>77</v>
      </c>
      <c r="C50" s="21" t="s">
        <v>78</v>
      </c>
      <c r="D50" s="20" t="s">
        <v>79</v>
      </c>
      <c r="E50" s="22">
        <v>42480</v>
      </c>
      <c r="F50" s="23">
        <v>37760</v>
      </c>
      <c r="G50" s="24">
        <v>42735</v>
      </c>
      <c r="H50" s="25">
        <v>0</v>
      </c>
      <c r="I50" s="18">
        <f t="shared" si="0"/>
        <v>37760</v>
      </c>
      <c r="J50" s="19" t="s">
        <v>17</v>
      </c>
    </row>
    <row r="51" spans="1:10" s="26" customFormat="1" ht="36" customHeight="1" x14ac:dyDescent="0.25">
      <c r="A51" s="11" t="s">
        <v>80</v>
      </c>
      <c r="B51" s="20" t="s">
        <v>81</v>
      </c>
      <c r="C51" s="21" t="s">
        <v>82</v>
      </c>
      <c r="D51" s="20" t="s">
        <v>83</v>
      </c>
      <c r="E51" s="22">
        <v>42504</v>
      </c>
      <c r="F51" s="23">
        <v>2242</v>
      </c>
      <c r="G51" s="24">
        <v>42735</v>
      </c>
      <c r="H51" s="25">
        <v>0</v>
      </c>
      <c r="I51" s="18">
        <f t="shared" si="0"/>
        <v>2242</v>
      </c>
      <c r="J51" s="19" t="s">
        <v>17</v>
      </c>
    </row>
    <row r="52" spans="1:10" s="26" customFormat="1" ht="36" customHeight="1" x14ac:dyDescent="0.25">
      <c r="A52" s="11" t="s">
        <v>38</v>
      </c>
      <c r="B52" s="20" t="s">
        <v>39</v>
      </c>
      <c r="C52" s="21" t="s">
        <v>35</v>
      </c>
      <c r="D52" s="20" t="s">
        <v>84</v>
      </c>
      <c r="E52" s="22">
        <v>42522</v>
      </c>
      <c r="F52" s="23">
        <v>1800</v>
      </c>
      <c r="G52" s="24">
        <v>42735</v>
      </c>
      <c r="H52" s="25">
        <v>0</v>
      </c>
      <c r="I52" s="18">
        <f t="shared" si="0"/>
        <v>1800</v>
      </c>
      <c r="J52" s="19" t="s">
        <v>17</v>
      </c>
    </row>
    <row r="53" spans="1:10" s="26" customFormat="1" ht="36" customHeight="1" x14ac:dyDescent="0.25">
      <c r="A53" s="11" t="s">
        <v>80</v>
      </c>
      <c r="B53" s="20" t="s">
        <v>81</v>
      </c>
      <c r="C53" s="21" t="s">
        <v>85</v>
      </c>
      <c r="D53" s="20" t="s">
        <v>86</v>
      </c>
      <c r="E53" s="22">
        <v>42570</v>
      </c>
      <c r="F53" s="23">
        <v>31388</v>
      </c>
      <c r="G53" s="24">
        <v>42735</v>
      </c>
      <c r="H53" s="25">
        <v>0</v>
      </c>
      <c r="I53" s="18">
        <f t="shared" si="0"/>
        <v>31388</v>
      </c>
      <c r="J53" s="19" t="s">
        <v>17</v>
      </c>
    </row>
    <row r="54" spans="1:10" s="26" customFormat="1" ht="36" customHeight="1" x14ac:dyDescent="0.25">
      <c r="A54" s="11" t="s">
        <v>76</v>
      </c>
      <c r="B54" s="20" t="s">
        <v>77</v>
      </c>
      <c r="C54" s="21" t="s">
        <v>78</v>
      </c>
      <c r="D54" s="20" t="s">
        <v>87</v>
      </c>
      <c r="E54" s="22">
        <v>42582</v>
      </c>
      <c r="F54" s="23">
        <v>56638.82</v>
      </c>
      <c r="G54" s="24">
        <v>42735</v>
      </c>
      <c r="H54" s="25">
        <v>0</v>
      </c>
      <c r="I54" s="18">
        <f t="shared" si="0"/>
        <v>56638.82</v>
      </c>
      <c r="J54" s="19" t="s">
        <v>17</v>
      </c>
    </row>
    <row r="55" spans="1:10" s="26" customFormat="1" ht="36" customHeight="1" x14ac:dyDescent="0.25">
      <c r="A55" s="11" t="s">
        <v>88</v>
      </c>
      <c r="B55" s="20" t="s">
        <v>89</v>
      </c>
      <c r="C55" s="21" t="str">
        <f>VLOOKUP(B55,'[1]cuentas por pagar Sept. 2022'!A15:I319,2,FALSE)</f>
        <v>ARCHIVO VERTICAL</v>
      </c>
      <c r="D55" s="20" t="s">
        <v>90</v>
      </c>
      <c r="E55" s="22">
        <v>42601</v>
      </c>
      <c r="F55" s="23">
        <v>101612.16</v>
      </c>
      <c r="G55" s="24">
        <v>42735</v>
      </c>
      <c r="H55" s="25">
        <v>0</v>
      </c>
      <c r="I55" s="18">
        <f t="shared" si="0"/>
        <v>101612.16</v>
      </c>
      <c r="J55" s="19" t="s">
        <v>17</v>
      </c>
    </row>
    <row r="56" spans="1:10" s="26" customFormat="1" ht="36" customHeight="1" x14ac:dyDescent="0.25">
      <c r="A56" s="11" t="s">
        <v>91</v>
      </c>
      <c r="B56" s="20" t="s">
        <v>92</v>
      </c>
      <c r="C56" s="21" t="str">
        <f>VLOOKUP(B56,'[1]cuentas por pagar Sept. 2022'!A28:I332,2,FALSE)</f>
        <v>EQUIPO DE OFICINA</v>
      </c>
      <c r="D56" s="20" t="s">
        <v>93</v>
      </c>
      <c r="E56" s="22">
        <v>42620</v>
      </c>
      <c r="F56" s="23">
        <v>10240</v>
      </c>
      <c r="G56" s="24">
        <v>42735</v>
      </c>
      <c r="H56" s="25">
        <v>0</v>
      </c>
      <c r="I56" s="18">
        <f t="shared" si="0"/>
        <v>10240</v>
      </c>
      <c r="J56" s="19" t="s">
        <v>17</v>
      </c>
    </row>
    <row r="57" spans="1:10" s="26" customFormat="1" ht="36" customHeight="1" x14ac:dyDescent="0.25">
      <c r="A57" s="11" t="s">
        <v>94</v>
      </c>
      <c r="B57" s="20" t="s">
        <v>95</v>
      </c>
      <c r="C57" s="21" t="str">
        <f>VLOOKUP(B57,'[1]cuentas por pagar Sept. 2022'!A56:I360,2,FALSE)</f>
        <v>PLATO Y DISCO FRICCION</v>
      </c>
      <c r="D57" s="20" t="s">
        <v>96</v>
      </c>
      <c r="E57" s="22">
        <v>42626</v>
      </c>
      <c r="F57" s="23">
        <v>18800.23</v>
      </c>
      <c r="G57" s="24">
        <v>42735</v>
      </c>
      <c r="H57" s="25">
        <v>0</v>
      </c>
      <c r="I57" s="18">
        <f t="shared" si="0"/>
        <v>18800.23</v>
      </c>
      <c r="J57" s="19" t="s">
        <v>17</v>
      </c>
    </row>
    <row r="58" spans="1:10" s="26" customFormat="1" ht="36" customHeight="1" x14ac:dyDescent="0.25">
      <c r="A58" s="11" t="s">
        <v>97</v>
      </c>
      <c r="B58" s="20" t="s">
        <v>98</v>
      </c>
      <c r="C58" s="21" t="s">
        <v>99</v>
      </c>
      <c r="D58" s="20" t="s">
        <v>100</v>
      </c>
      <c r="E58" s="22">
        <v>42626</v>
      </c>
      <c r="F58" s="23">
        <v>19942</v>
      </c>
      <c r="G58" s="24">
        <v>42735</v>
      </c>
      <c r="H58" s="25">
        <v>0</v>
      </c>
      <c r="I58" s="18">
        <f t="shared" si="0"/>
        <v>19942</v>
      </c>
      <c r="J58" s="19" t="s">
        <v>17</v>
      </c>
    </row>
    <row r="59" spans="1:10" s="26" customFormat="1" ht="36" customHeight="1" x14ac:dyDescent="0.25">
      <c r="A59" s="11" t="s">
        <v>80</v>
      </c>
      <c r="B59" s="20" t="s">
        <v>81</v>
      </c>
      <c r="C59" s="21" t="s">
        <v>101</v>
      </c>
      <c r="D59" s="20" t="s">
        <v>102</v>
      </c>
      <c r="E59" s="22">
        <v>42627</v>
      </c>
      <c r="F59" s="23">
        <v>126507.8</v>
      </c>
      <c r="G59" s="24">
        <v>42735</v>
      </c>
      <c r="H59" s="25">
        <v>0</v>
      </c>
      <c r="I59" s="18">
        <f t="shared" si="0"/>
        <v>126507.8</v>
      </c>
      <c r="J59" s="19" t="s">
        <v>17</v>
      </c>
    </row>
    <row r="60" spans="1:10" s="26" customFormat="1" ht="36" customHeight="1" x14ac:dyDescent="0.25">
      <c r="A60" s="11" t="s">
        <v>97</v>
      </c>
      <c r="B60" s="20" t="s">
        <v>103</v>
      </c>
      <c r="C60" s="21" t="s">
        <v>104</v>
      </c>
      <c r="D60" s="20" t="s">
        <v>105</v>
      </c>
      <c r="E60" s="22">
        <v>42627</v>
      </c>
      <c r="F60" s="23">
        <v>18585</v>
      </c>
      <c r="G60" s="24">
        <v>42735</v>
      </c>
      <c r="H60" s="25">
        <v>0</v>
      </c>
      <c r="I60" s="18">
        <f t="shared" si="0"/>
        <v>18585</v>
      </c>
      <c r="J60" s="19" t="s">
        <v>17</v>
      </c>
    </row>
    <row r="61" spans="1:10" s="26" customFormat="1" ht="36" customHeight="1" x14ac:dyDescent="0.25">
      <c r="A61" s="11">
        <v>101014334</v>
      </c>
      <c r="B61" s="20" t="s">
        <v>106</v>
      </c>
      <c r="C61" s="21" t="s">
        <v>107</v>
      </c>
      <c r="D61" s="20" t="s">
        <v>108</v>
      </c>
      <c r="E61" s="22">
        <v>42628</v>
      </c>
      <c r="F61" s="23">
        <v>259977.60000000001</v>
      </c>
      <c r="G61" s="24">
        <v>42735</v>
      </c>
      <c r="H61" s="25">
        <v>0</v>
      </c>
      <c r="I61" s="18">
        <f t="shared" si="0"/>
        <v>259977.60000000001</v>
      </c>
      <c r="J61" s="19" t="s">
        <v>17</v>
      </c>
    </row>
    <row r="62" spans="1:10" s="26" customFormat="1" ht="36" customHeight="1" x14ac:dyDescent="0.25">
      <c r="A62" s="11" t="s">
        <v>109</v>
      </c>
      <c r="B62" s="20" t="s">
        <v>98</v>
      </c>
      <c r="C62" s="21" t="s">
        <v>110</v>
      </c>
      <c r="D62" s="20" t="s">
        <v>111</v>
      </c>
      <c r="E62" s="22">
        <v>42628</v>
      </c>
      <c r="F62" s="23">
        <v>17700</v>
      </c>
      <c r="G62" s="24">
        <v>42735</v>
      </c>
      <c r="H62" s="25">
        <v>0</v>
      </c>
      <c r="I62" s="18">
        <f t="shared" si="0"/>
        <v>17700</v>
      </c>
      <c r="J62" s="19" t="s">
        <v>17</v>
      </c>
    </row>
    <row r="63" spans="1:10" s="26" customFormat="1" ht="36" customHeight="1" x14ac:dyDescent="0.25">
      <c r="A63" s="11" t="s">
        <v>112</v>
      </c>
      <c r="B63" s="27" t="s">
        <v>113</v>
      </c>
      <c r="C63" s="21" t="s">
        <v>114</v>
      </c>
      <c r="D63" s="20" t="s">
        <v>115</v>
      </c>
      <c r="E63" s="22">
        <v>42702</v>
      </c>
      <c r="F63" s="23">
        <v>128952</v>
      </c>
      <c r="G63" s="24">
        <v>42735</v>
      </c>
      <c r="H63" s="25">
        <v>0</v>
      </c>
      <c r="I63" s="18">
        <f t="shared" si="0"/>
        <v>128952</v>
      </c>
      <c r="J63" s="19" t="s">
        <v>17</v>
      </c>
    </row>
    <row r="64" spans="1:10" s="26" customFormat="1" ht="36" customHeight="1" x14ac:dyDescent="0.25">
      <c r="A64" s="11" t="s">
        <v>116</v>
      </c>
      <c r="B64" s="20" t="s">
        <v>117</v>
      </c>
      <c r="C64" s="21" t="str">
        <f>VLOOKUP(B64,'[1]cuentas por pagar Sept. 2022'!A47:I351,2,FALSE)</f>
        <v>MATERIALES DE OFICINA</v>
      </c>
      <c r="D64" s="20" t="s">
        <v>118</v>
      </c>
      <c r="E64" s="22">
        <v>42861</v>
      </c>
      <c r="F64" s="23">
        <v>432888.9</v>
      </c>
      <c r="G64" s="24">
        <v>43100</v>
      </c>
      <c r="H64" s="25">
        <v>0</v>
      </c>
      <c r="I64" s="18">
        <f t="shared" si="0"/>
        <v>432888.9</v>
      </c>
      <c r="J64" s="19" t="s">
        <v>17</v>
      </c>
    </row>
    <row r="65" spans="1:10" s="26" customFormat="1" ht="36" customHeight="1" x14ac:dyDescent="0.25">
      <c r="A65" s="11" t="s">
        <v>119</v>
      </c>
      <c r="B65" s="20" t="s">
        <v>120</v>
      </c>
      <c r="C65" s="21" t="str">
        <f>VLOOKUP(B65,'[1]cuentas por pagar Sept. 2022'!A38:I342,2,FALSE)</f>
        <v>REPARACION DE AIRE</v>
      </c>
      <c r="D65" s="20" t="s">
        <v>121</v>
      </c>
      <c r="E65" s="22">
        <v>42958</v>
      </c>
      <c r="F65" s="23">
        <v>94205.3</v>
      </c>
      <c r="G65" s="24">
        <v>43100</v>
      </c>
      <c r="H65" s="25">
        <v>0</v>
      </c>
      <c r="I65" s="18">
        <f t="shared" si="0"/>
        <v>94205.3</v>
      </c>
      <c r="J65" s="19" t="s">
        <v>17</v>
      </c>
    </row>
    <row r="66" spans="1:10" s="26" customFormat="1" ht="36" customHeight="1" x14ac:dyDescent="0.25">
      <c r="A66" s="11" t="s">
        <v>122</v>
      </c>
      <c r="B66" s="20" t="s">
        <v>123</v>
      </c>
      <c r="C66" s="21" t="s">
        <v>124</v>
      </c>
      <c r="D66" s="20" t="s">
        <v>125</v>
      </c>
      <c r="E66" s="22">
        <v>43634</v>
      </c>
      <c r="F66" s="23">
        <v>5705.3</v>
      </c>
      <c r="G66" s="24">
        <v>43830</v>
      </c>
      <c r="H66" s="25">
        <v>0</v>
      </c>
      <c r="I66" s="18">
        <f t="shared" si="0"/>
        <v>5705.3</v>
      </c>
      <c r="J66" s="19" t="s">
        <v>17</v>
      </c>
    </row>
    <row r="67" spans="1:10" s="26" customFormat="1" ht="36" customHeight="1" x14ac:dyDescent="0.25">
      <c r="A67" s="11" t="s">
        <v>122</v>
      </c>
      <c r="B67" s="20" t="s">
        <v>126</v>
      </c>
      <c r="C67" s="21" t="s">
        <v>124</v>
      </c>
      <c r="D67" s="20" t="s">
        <v>127</v>
      </c>
      <c r="E67" s="22">
        <v>43635</v>
      </c>
      <c r="F67" s="23">
        <v>7955.91</v>
      </c>
      <c r="G67" s="24">
        <v>43830</v>
      </c>
      <c r="H67" s="25">
        <v>0</v>
      </c>
      <c r="I67" s="18">
        <f t="shared" si="0"/>
        <v>7955.91</v>
      </c>
      <c r="J67" s="19" t="s">
        <v>17</v>
      </c>
    </row>
    <row r="68" spans="1:10" s="26" customFormat="1" ht="36" customHeight="1" x14ac:dyDescent="0.25">
      <c r="A68" s="11" t="s">
        <v>128</v>
      </c>
      <c r="B68" s="20" t="s">
        <v>129</v>
      </c>
      <c r="C68" s="21" t="s">
        <v>15</v>
      </c>
      <c r="D68" s="11">
        <v>16103</v>
      </c>
      <c r="E68" s="22">
        <v>43829</v>
      </c>
      <c r="F68" s="23">
        <v>12000</v>
      </c>
      <c r="G68" s="24">
        <v>43830</v>
      </c>
      <c r="H68" s="25">
        <v>0</v>
      </c>
      <c r="I68" s="18">
        <f t="shared" si="0"/>
        <v>12000</v>
      </c>
      <c r="J68" s="19" t="s">
        <v>17</v>
      </c>
    </row>
    <row r="69" spans="1:10" s="26" customFormat="1" ht="36" customHeight="1" x14ac:dyDescent="0.25">
      <c r="A69" s="11" t="s">
        <v>130</v>
      </c>
      <c r="B69" s="20" t="s">
        <v>131</v>
      </c>
      <c r="C69" s="21" t="str">
        <f>VLOOKUP(B69,'[1]cuentas por pagar Sept. 2022'!A37:I341,2,FALSE)</f>
        <v>ALQUILER</v>
      </c>
      <c r="D69" s="11">
        <v>100869379</v>
      </c>
      <c r="E69" s="28" t="s">
        <v>132</v>
      </c>
      <c r="F69" s="23">
        <v>2176823.88</v>
      </c>
      <c r="G69" s="29" t="s">
        <v>133</v>
      </c>
      <c r="H69" s="25">
        <v>0</v>
      </c>
      <c r="I69" s="18">
        <f t="shared" si="0"/>
        <v>2176823.88</v>
      </c>
      <c r="J69" s="19" t="s">
        <v>17</v>
      </c>
    </row>
    <row r="70" spans="1:10" s="26" customFormat="1" ht="29.25" customHeight="1" x14ac:dyDescent="0.25">
      <c r="A70" s="11" t="s">
        <v>134</v>
      </c>
      <c r="B70" s="20" t="s">
        <v>135</v>
      </c>
      <c r="C70" s="21" t="s">
        <v>136</v>
      </c>
      <c r="D70" s="20" t="s">
        <v>137</v>
      </c>
      <c r="E70" s="28" t="s">
        <v>133</v>
      </c>
      <c r="F70" s="23">
        <v>204968</v>
      </c>
      <c r="G70" s="29" t="s">
        <v>133</v>
      </c>
      <c r="H70" s="25">
        <v>0</v>
      </c>
      <c r="I70" s="18">
        <f t="shared" si="0"/>
        <v>204968</v>
      </c>
      <c r="J70" s="19" t="s">
        <v>17</v>
      </c>
    </row>
    <row r="71" spans="1:10" s="26" customFormat="1" ht="34.5" customHeight="1" x14ac:dyDescent="0.25">
      <c r="A71" s="11" t="s">
        <v>138</v>
      </c>
      <c r="B71" s="20" t="s">
        <v>139</v>
      </c>
      <c r="C71" s="21" t="s">
        <v>140</v>
      </c>
      <c r="D71" s="20" t="s">
        <v>141</v>
      </c>
      <c r="E71" s="28" t="s">
        <v>133</v>
      </c>
      <c r="F71" s="23">
        <v>143370</v>
      </c>
      <c r="G71" s="29" t="s">
        <v>133</v>
      </c>
      <c r="H71" s="25">
        <v>0</v>
      </c>
      <c r="I71" s="18">
        <f t="shared" si="0"/>
        <v>143370</v>
      </c>
      <c r="J71" s="19" t="s">
        <v>17</v>
      </c>
    </row>
    <row r="72" spans="1:10" s="26" customFormat="1" ht="34.5" customHeight="1" thickBot="1" x14ac:dyDescent="0.3">
      <c r="A72" s="30" t="s">
        <v>142</v>
      </c>
      <c r="B72" s="31"/>
      <c r="C72" s="31"/>
      <c r="D72" s="31"/>
      <c r="E72" s="32"/>
      <c r="F72" s="33">
        <f>SUM(F13:F71)</f>
        <v>6380814.6899999995</v>
      </c>
      <c r="G72" s="34"/>
      <c r="H72" s="35"/>
      <c r="I72" s="36">
        <f>SUM(I13:I71)</f>
        <v>6380814.6899999995</v>
      </c>
      <c r="J72" s="37"/>
    </row>
    <row r="73" spans="1:10" s="26" customFormat="1" ht="34.5" customHeight="1" thickTop="1" x14ac:dyDescent="0.25">
      <c r="A73" s="11"/>
      <c r="B73" s="20"/>
      <c r="C73" s="21"/>
      <c r="D73" s="20"/>
      <c r="E73" s="28"/>
      <c r="F73" s="38"/>
      <c r="G73" s="38"/>
      <c r="H73" s="25"/>
      <c r="I73" s="18"/>
      <c r="J73" s="19"/>
    </row>
    <row r="74" spans="1:10" s="26" customFormat="1" ht="21" customHeight="1" x14ac:dyDescent="0.25">
      <c r="A74" s="11">
        <v>411000476</v>
      </c>
      <c r="B74" s="20" t="s">
        <v>143</v>
      </c>
      <c r="C74" s="21" t="s">
        <v>144</v>
      </c>
      <c r="D74" s="39" t="s">
        <v>145</v>
      </c>
      <c r="E74" s="77">
        <v>44958</v>
      </c>
      <c r="F74" s="40">
        <v>5550</v>
      </c>
      <c r="G74" s="76">
        <v>45291</v>
      </c>
      <c r="H74" s="25">
        <v>0</v>
      </c>
      <c r="I74" s="18">
        <f t="shared" ref="I74:I75" si="1">F74-H74</f>
        <v>5550</v>
      </c>
      <c r="J74" s="19" t="s">
        <v>146</v>
      </c>
    </row>
    <row r="75" spans="1:10" s="26" customFormat="1" ht="21" customHeight="1" x14ac:dyDescent="0.25">
      <c r="A75" s="11">
        <v>411000476</v>
      </c>
      <c r="B75" s="20" t="s">
        <v>143</v>
      </c>
      <c r="C75" s="21" t="s">
        <v>144</v>
      </c>
      <c r="D75" s="39" t="s">
        <v>147</v>
      </c>
      <c r="E75" s="77">
        <v>45110</v>
      </c>
      <c r="F75" s="40">
        <v>5550</v>
      </c>
      <c r="G75" s="76">
        <v>45291</v>
      </c>
      <c r="H75" s="25">
        <v>0</v>
      </c>
      <c r="I75" s="18">
        <f t="shared" si="1"/>
        <v>5550</v>
      </c>
      <c r="J75" s="19" t="s">
        <v>146</v>
      </c>
    </row>
    <row r="76" spans="1:10" s="26" customFormat="1" ht="21" customHeight="1" x14ac:dyDescent="0.25">
      <c r="A76" s="11">
        <v>411000476</v>
      </c>
      <c r="B76" s="20" t="s">
        <v>143</v>
      </c>
      <c r="C76" s="21" t="s">
        <v>144</v>
      </c>
      <c r="D76" s="39" t="s">
        <v>148</v>
      </c>
      <c r="E76" s="77">
        <v>45019</v>
      </c>
      <c r="F76" s="40">
        <v>5550</v>
      </c>
      <c r="G76" s="76">
        <v>45291</v>
      </c>
      <c r="H76" s="25">
        <v>0</v>
      </c>
      <c r="I76" s="18">
        <f>F76-H76</f>
        <v>5550</v>
      </c>
      <c r="J76" s="19" t="s">
        <v>146</v>
      </c>
    </row>
    <row r="77" spans="1:10" s="26" customFormat="1" ht="21" customHeight="1" x14ac:dyDescent="0.25">
      <c r="A77" s="41" t="s">
        <v>149</v>
      </c>
      <c r="B77" s="20" t="s">
        <v>150</v>
      </c>
      <c r="C77" s="21" t="s">
        <v>151</v>
      </c>
      <c r="D77" s="39" t="s">
        <v>152</v>
      </c>
      <c r="E77" s="77">
        <v>45286</v>
      </c>
      <c r="F77" s="40">
        <v>99120</v>
      </c>
      <c r="G77" s="76">
        <v>45291</v>
      </c>
      <c r="H77" s="25">
        <v>0</v>
      </c>
      <c r="I77" s="18">
        <f t="shared" ref="I77:I80" si="2">F77-H77</f>
        <v>99120</v>
      </c>
      <c r="J77" s="19" t="s">
        <v>146</v>
      </c>
    </row>
    <row r="78" spans="1:10" s="26" customFormat="1" ht="21" customHeight="1" x14ac:dyDescent="0.25">
      <c r="A78" s="11">
        <v>131023711</v>
      </c>
      <c r="B78" s="20" t="s">
        <v>153</v>
      </c>
      <c r="C78" s="21" t="s">
        <v>154</v>
      </c>
      <c r="D78" s="39" t="s">
        <v>155</v>
      </c>
      <c r="E78" s="77">
        <v>45266</v>
      </c>
      <c r="F78" s="40">
        <v>961428.6</v>
      </c>
      <c r="G78" s="76">
        <v>45657</v>
      </c>
      <c r="H78" s="25">
        <v>0</v>
      </c>
      <c r="I78" s="18">
        <f t="shared" si="2"/>
        <v>961428.6</v>
      </c>
      <c r="J78" s="19" t="s">
        <v>146</v>
      </c>
    </row>
    <row r="79" spans="1:10" s="26" customFormat="1" ht="21" customHeight="1" x14ac:dyDescent="0.25">
      <c r="A79" s="11">
        <v>131023711</v>
      </c>
      <c r="B79" s="20" t="s">
        <v>153</v>
      </c>
      <c r="C79" s="21" t="s">
        <v>154</v>
      </c>
      <c r="D79" s="39" t="s">
        <v>156</v>
      </c>
      <c r="E79" s="77">
        <v>45089</v>
      </c>
      <c r="F79" s="40">
        <v>588219.5</v>
      </c>
      <c r="G79" s="76">
        <v>45657</v>
      </c>
      <c r="H79" s="25">
        <v>0</v>
      </c>
      <c r="I79" s="18">
        <f t="shared" si="2"/>
        <v>588219.5</v>
      </c>
      <c r="J79" s="19" t="s">
        <v>146</v>
      </c>
    </row>
    <row r="80" spans="1:10" s="26" customFormat="1" ht="21" customHeight="1" x14ac:dyDescent="0.25">
      <c r="A80" s="11">
        <v>117277269</v>
      </c>
      <c r="B80" s="20" t="s">
        <v>157</v>
      </c>
      <c r="C80" s="21" t="s">
        <v>158</v>
      </c>
      <c r="D80" s="39" t="s">
        <v>152</v>
      </c>
      <c r="E80" s="77">
        <v>45259</v>
      </c>
      <c r="F80" s="40">
        <v>41300</v>
      </c>
      <c r="G80" s="76">
        <v>45291</v>
      </c>
      <c r="H80" s="25">
        <v>0</v>
      </c>
      <c r="I80" s="18">
        <f t="shared" si="2"/>
        <v>41300</v>
      </c>
      <c r="J80" s="19" t="s">
        <v>146</v>
      </c>
    </row>
    <row r="81" spans="1:10" s="26" customFormat="1" ht="21" customHeight="1" x14ac:dyDescent="0.25">
      <c r="A81" s="11">
        <v>101874503</v>
      </c>
      <c r="B81" s="20" t="s">
        <v>159</v>
      </c>
      <c r="C81" s="21" t="s">
        <v>160</v>
      </c>
      <c r="D81" s="20" t="s">
        <v>161</v>
      </c>
      <c r="E81" s="77">
        <v>45246</v>
      </c>
      <c r="F81" s="40">
        <v>3723.72</v>
      </c>
      <c r="G81" s="76">
        <v>45657</v>
      </c>
      <c r="H81" s="25">
        <v>0</v>
      </c>
      <c r="I81" s="18">
        <v>3723.72</v>
      </c>
      <c r="J81" s="19" t="s">
        <v>146</v>
      </c>
    </row>
    <row r="82" spans="1:10" s="26" customFormat="1" ht="21" customHeight="1" x14ac:dyDescent="0.25">
      <c r="A82" s="11">
        <v>101874503</v>
      </c>
      <c r="B82" s="20" t="s">
        <v>159</v>
      </c>
      <c r="C82" s="21" t="s">
        <v>160</v>
      </c>
      <c r="D82" s="20" t="s">
        <v>162</v>
      </c>
      <c r="E82" s="77">
        <v>45246</v>
      </c>
      <c r="F82" s="40">
        <v>1520.71</v>
      </c>
      <c r="G82" s="76">
        <v>45657</v>
      </c>
      <c r="H82" s="25">
        <v>0</v>
      </c>
      <c r="I82" s="18">
        <v>1520.71</v>
      </c>
      <c r="J82" s="19" t="s">
        <v>146</v>
      </c>
    </row>
    <row r="83" spans="1:10" s="26" customFormat="1" ht="21" customHeight="1" x14ac:dyDescent="0.25">
      <c r="A83" s="11">
        <v>131505635</v>
      </c>
      <c r="B83" s="20" t="s">
        <v>163</v>
      </c>
      <c r="C83" s="21" t="s">
        <v>164</v>
      </c>
      <c r="D83" s="20" t="s">
        <v>171</v>
      </c>
      <c r="E83" s="77">
        <v>45289</v>
      </c>
      <c r="F83" s="40">
        <v>25922.65</v>
      </c>
      <c r="G83" s="76">
        <v>45657</v>
      </c>
      <c r="H83" s="25">
        <v>0</v>
      </c>
      <c r="I83" s="18">
        <f>+F83</f>
        <v>25922.65</v>
      </c>
      <c r="J83" s="19" t="s">
        <v>146</v>
      </c>
    </row>
    <row r="84" spans="1:10" s="26" customFormat="1" ht="21" customHeight="1" x14ac:dyDescent="0.25">
      <c r="A84" s="11">
        <v>401516454</v>
      </c>
      <c r="B84" s="20" t="s">
        <v>177</v>
      </c>
      <c r="C84" s="21" t="s">
        <v>178</v>
      </c>
      <c r="D84" s="20" t="s">
        <v>179</v>
      </c>
      <c r="E84" s="77" t="s">
        <v>180</v>
      </c>
      <c r="F84" s="40">
        <v>15784.77</v>
      </c>
      <c r="G84" s="76" t="s">
        <v>181</v>
      </c>
      <c r="H84" s="25">
        <v>0</v>
      </c>
      <c r="I84" s="18">
        <f>+F84</f>
        <v>15784.77</v>
      </c>
      <c r="J84" s="19" t="s">
        <v>146</v>
      </c>
    </row>
    <row r="85" spans="1:10" s="26" customFormat="1" ht="21" customHeight="1" x14ac:dyDescent="0.25">
      <c r="A85" s="11" t="s">
        <v>173</v>
      </c>
      <c r="B85" s="20" t="s">
        <v>174</v>
      </c>
      <c r="C85" s="21" t="s">
        <v>175</v>
      </c>
      <c r="D85" s="11" t="s">
        <v>172</v>
      </c>
      <c r="E85" s="77">
        <v>45292</v>
      </c>
      <c r="F85" s="40">
        <v>107763.45</v>
      </c>
      <c r="G85" s="76" t="s">
        <v>176</v>
      </c>
      <c r="H85" s="25">
        <v>0</v>
      </c>
      <c r="I85" s="18">
        <f>+F85</f>
        <v>107763.45</v>
      </c>
      <c r="J85" s="19" t="s">
        <v>146</v>
      </c>
    </row>
    <row r="86" spans="1:10" s="26" customFormat="1" ht="21" customHeight="1" x14ac:dyDescent="0.3">
      <c r="A86" s="42" t="s">
        <v>165</v>
      </c>
      <c r="B86" s="43"/>
      <c r="C86" s="43"/>
      <c r="D86" s="43"/>
      <c r="E86" s="44"/>
      <c r="F86" s="45">
        <f>SUM(F74:F85)</f>
        <v>1861433.4</v>
      </c>
      <c r="G86" s="45"/>
      <c r="H86" s="46"/>
      <c r="I86" s="47">
        <f>SUM(I74:I85)</f>
        <v>1861433.4</v>
      </c>
      <c r="J86" s="48"/>
    </row>
    <row r="87" spans="1:10" s="26" customFormat="1" ht="21" customHeight="1" x14ac:dyDescent="0.45">
      <c r="A87" s="49" t="s">
        <v>166</v>
      </c>
      <c r="B87" s="49"/>
      <c r="C87" s="49"/>
      <c r="D87" s="49"/>
      <c r="E87" s="49"/>
      <c r="F87" s="50">
        <f>F72+F86</f>
        <v>8242248.0899999999</v>
      </c>
      <c r="G87" s="50"/>
      <c r="H87" s="51"/>
      <c r="I87" s="52">
        <f>I72+I86</f>
        <v>8242248.0899999999</v>
      </c>
      <c r="J87" s="53"/>
    </row>
    <row r="88" spans="1:10" s="26" customFormat="1" ht="21" customHeight="1" x14ac:dyDescent="0.25">
      <c r="A88" s="54"/>
      <c r="B88" s="55"/>
      <c r="C88" s="56"/>
      <c r="D88" s="55"/>
      <c r="E88" s="55"/>
      <c r="F88" s="57" t="s">
        <v>167</v>
      </c>
      <c r="G88" s="57"/>
      <c r="H88" s="58"/>
      <c r="I88" s="58"/>
      <c r="J88" s="58"/>
    </row>
    <row r="89" spans="1:10" s="26" customFormat="1" ht="21" customHeight="1" x14ac:dyDescent="0.25">
      <c r="A89" s="59" t="s">
        <v>168</v>
      </c>
      <c r="B89" s="59"/>
      <c r="C89" s="60"/>
      <c r="D89" s="4"/>
      <c r="E89" s="4"/>
      <c r="F89" s="61"/>
      <c r="G89" s="61"/>
      <c r="H89" s="6"/>
      <c r="I89" s="6"/>
      <c r="J89" s="6"/>
    </row>
    <row r="90" spans="1:10" s="26" customFormat="1" ht="21" customHeight="1" x14ac:dyDescent="0.25">
      <c r="A90" s="59"/>
      <c r="B90" s="59"/>
      <c r="C90" s="62"/>
      <c r="D90" s="4"/>
      <c r="E90" s="4"/>
      <c r="F90" s="4"/>
      <c r="G90" s="4"/>
      <c r="H90" s="6"/>
      <c r="I90" s="6"/>
      <c r="J90" s="6"/>
    </row>
    <row r="91" spans="1:10" s="26" customFormat="1" ht="21" customHeight="1" x14ac:dyDescent="0.25">
      <c r="A91" s="59"/>
      <c r="B91" s="59"/>
      <c r="C91" s="62"/>
      <c r="D91" s="4"/>
      <c r="E91" s="4"/>
      <c r="F91" s="4"/>
      <c r="G91" s="4"/>
      <c r="H91" s="6"/>
      <c r="I91" s="6"/>
      <c r="J91" s="6"/>
    </row>
    <row r="92" spans="1:10" s="26" customFormat="1" ht="21" customHeight="1" x14ac:dyDescent="0.25">
      <c r="A92" s="63"/>
      <c r="B92" s="63"/>
      <c r="C92" s="62"/>
      <c r="D92" s="4"/>
      <c r="E92" s="4"/>
      <c r="F92" s="4"/>
      <c r="G92" s="4"/>
      <c r="H92" s="4"/>
      <c r="I92" s="4"/>
      <c r="J92" s="4"/>
    </row>
    <row r="93" spans="1:10" s="26" customFormat="1" ht="21" customHeight="1" x14ac:dyDescent="0.3">
      <c r="A93" s="63"/>
      <c r="B93" s="63"/>
      <c r="C93" s="64"/>
      <c r="D93" s="65"/>
      <c r="E93" s="65"/>
      <c r="F93" s="6"/>
      <c r="G93" s="6"/>
      <c r="H93" s="4"/>
      <c r="I93" s="4"/>
      <c r="J93" s="4"/>
    </row>
    <row r="94" spans="1:10" s="26" customFormat="1" ht="21" customHeight="1" x14ac:dyDescent="0.25">
      <c r="A94" s="66"/>
      <c r="B94" s="64"/>
      <c r="C94" s="64"/>
      <c r="D94" s="67" t="s">
        <v>169</v>
      </c>
      <c r="E94" s="67"/>
      <c r="F94" s="6"/>
      <c r="G94" s="6"/>
      <c r="H94" s="6"/>
      <c r="I94" s="6"/>
      <c r="J94" s="6"/>
    </row>
    <row r="95" spans="1:10" s="26" customFormat="1" ht="21" customHeight="1" x14ac:dyDescent="0.3">
      <c r="A95" s="66"/>
      <c r="B95" s="64"/>
      <c r="C95" s="64"/>
      <c r="D95" s="68" t="s">
        <v>170</v>
      </c>
      <c r="E95" s="68"/>
      <c r="F95" s="6"/>
      <c r="G95" s="6"/>
      <c r="H95" s="6"/>
      <c r="I95" s="6"/>
      <c r="J95" s="6"/>
    </row>
    <row r="96" spans="1:10" s="26" customFormat="1" ht="21" customHeight="1" x14ac:dyDescent="0.25">
      <c r="A96" s="69"/>
      <c r="B96" s="4"/>
      <c r="C96" s="60"/>
      <c r="D96" s="4"/>
      <c r="E96" s="4"/>
      <c r="F96" s="4"/>
      <c r="G96" s="4"/>
      <c r="H96" s="70"/>
      <c r="I96" s="71"/>
      <c r="J96" s="71"/>
    </row>
    <row r="97" spans="1:10" s="26" customFormat="1" ht="21" customHeight="1" x14ac:dyDescent="0.25">
      <c r="A97" s="69"/>
      <c r="B97" s="4"/>
      <c r="C97" s="60"/>
      <c r="D97" s="4"/>
      <c r="E97" s="4"/>
      <c r="F97" s="4"/>
      <c r="G97" s="4"/>
      <c r="H97" s="4"/>
      <c r="I97" s="4"/>
      <c r="J97" s="4"/>
    </row>
    <row r="98" spans="1:10" s="26" customFormat="1" ht="21" customHeight="1" x14ac:dyDescent="0.25">
      <c r="A98" s="69"/>
      <c r="B98" s="4"/>
      <c r="C98" s="60"/>
      <c r="D98" s="4"/>
      <c r="E98" s="4"/>
      <c r="F98" s="6"/>
      <c r="G98" s="6"/>
      <c r="H98" s="4"/>
      <c r="I98" s="4"/>
      <c r="J98" s="4"/>
    </row>
    <row r="99" spans="1:10" s="26" customFormat="1" ht="21" customHeight="1" x14ac:dyDescent="0.25">
      <c r="A99" s="69"/>
      <c r="B99" s="4"/>
      <c r="C99" s="60"/>
      <c r="D99" s="6"/>
      <c r="E99" s="6"/>
      <c r="F99" s="6"/>
      <c r="G99" s="6"/>
      <c r="H99" s="4"/>
      <c r="I99" s="4"/>
      <c r="J99" s="4"/>
    </row>
    <row r="100" spans="1:10" s="26" customFormat="1" ht="21" customHeight="1" x14ac:dyDescent="0.25">
      <c r="A100" s="69"/>
      <c r="B100" s="4"/>
      <c r="C100" s="60"/>
      <c r="D100" s="6"/>
      <c r="E100" s="6"/>
      <c r="F100" s="6"/>
      <c r="G100" s="6"/>
      <c r="H100" s="4"/>
      <c r="I100" s="4"/>
      <c r="J100" s="4"/>
    </row>
    <row r="101" spans="1:10" s="26" customFormat="1" ht="21" customHeight="1" x14ac:dyDescent="0.25">
      <c r="A101" s="69"/>
      <c r="B101" s="4"/>
      <c r="C101" s="60"/>
      <c r="D101" s="4"/>
      <c r="E101" s="4"/>
      <c r="F101" s="4"/>
      <c r="G101" s="4"/>
      <c r="H101" s="4"/>
      <c r="I101" s="4"/>
      <c r="J101" s="4"/>
    </row>
    <row r="102" spans="1:10" s="26" customFormat="1" ht="21" customHeight="1" x14ac:dyDescent="0.25">
      <c r="A102" s="69"/>
      <c r="B102" s="4"/>
      <c r="C102" s="60"/>
      <c r="D102" s="4"/>
      <c r="E102" s="4"/>
      <c r="F102" s="4"/>
      <c r="G102" s="4"/>
      <c r="H102" s="4"/>
      <c r="I102" s="4"/>
      <c r="J102" s="72"/>
    </row>
    <row r="103" spans="1:10" s="26" customFormat="1" ht="21" customHeight="1" x14ac:dyDescent="0.25">
      <c r="A103" s="69"/>
      <c r="B103" s="4"/>
      <c r="C103" s="60"/>
      <c r="D103" s="4"/>
      <c r="E103" s="4"/>
      <c r="F103" s="4"/>
      <c r="G103" s="4"/>
      <c r="H103" s="4"/>
      <c r="I103" s="4"/>
      <c r="J103" s="4"/>
    </row>
    <row r="104" spans="1:10" s="26" customFormat="1" ht="21" customHeight="1" x14ac:dyDescent="0.25">
      <c r="A104" s="69"/>
      <c r="B104" s="4"/>
      <c r="C104" s="60"/>
      <c r="D104" s="4"/>
      <c r="E104" s="4"/>
      <c r="F104" s="4"/>
      <c r="G104" s="4"/>
      <c r="H104" s="4"/>
      <c r="I104" s="4"/>
      <c r="J104" s="4"/>
    </row>
    <row r="105" spans="1:10" s="26" customFormat="1" ht="24.75" customHeight="1" x14ac:dyDescent="0.25">
      <c r="A105" s="69"/>
      <c r="B105" s="4"/>
      <c r="C105" s="60"/>
      <c r="D105" s="4"/>
      <c r="E105" s="4"/>
      <c r="F105" s="4"/>
      <c r="G105" s="4"/>
      <c r="H105" s="4"/>
      <c r="I105" s="4"/>
      <c r="J105" s="4"/>
    </row>
    <row r="106" spans="1:10" s="26" customFormat="1" ht="21" customHeight="1" x14ac:dyDescent="0.25">
      <c r="A106" s="69"/>
      <c r="B106" s="4"/>
      <c r="C106" s="60"/>
      <c r="D106" s="4"/>
      <c r="E106" s="4"/>
      <c r="F106" s="4"/>
      <c r="G106" s="4"/>
      <c r="H106" s="4"/>
      <c r="I106" s="4"/>
      <c r="J106" s="4"/>
    </row>
    <row r="107" spans="1:10" s="26" customFormat="1" ht="21" customHeight="1" x14ac:dyDescent="0.25">
      <c r="A107" s="69"/>
      <c r="B107" s="4"/>
      <c r="C107" s="60"/>
      <c r="D107" s="4"/>
      <c r="E107" s="4"/>
      <c r="F107" s="4"/>
      <c r="G107" s="4"/>
      <c r="H107" s="4"/>
      <c r="I107" s="4"/>
      <c r="J107" s="4"/>
    </row>
    <row r="108" spans="1:10" s="26" customFormat="1" ht="21" customHeight="1" x14ac:dyDescent="0.25">
      <c r="A108" s="69"/>
      <c r="B108" s="4"/>
      <c r="C108" s="60"/>
      <c r="D108" s="4"/>
      <c r="E108" s="4"/>
      <c r="F108" s="4"/>
      <c r="G108" s="4"/>
      <c r="H108" s="4"/>
      <c r="I108" s="4"/>
      <c r="J108" s="4"/>
    </row>
    <row r="109" spans="1:10" s="26" customFormat="1" ht="21" customHeight="1" x14ac:dyDescent="0.25">
      <c r="A109" s="69"/>
      <c r="B109" s="4"/>
      <c r="C109" s="60"/>
      <c r="D109" s="4"/>
      <c r="E109" s="4"/>
      <c r="F109" s="4"/>
      <c r="G109" s="4"/>
      <c r="H109" s="4"/>
      <c r="I109" s="4"/>
      <c r="J109" s="4"/>
    </row>
    <row r="110" spans="1:10" s="26" customFormat="1" ht="21" customHeight="1" x14ac:dyDescent="0.25">
      <c r="A110" s="69"/>
      <c r="B110" s="4"/>
      <c r="C110" s="60"/>
      <c r="D110" s="4"/>
      <c r="E110" s="4"/>
      <c r="F110" s="4"/>
      <c r="G110" s="4"/>
      <c r="H110" s="4"/>
      <c r="I110" s="4"/>
      <c r="J110" s="4"/>
    </row>
    <row r="111" spans="1:10" s="26" customFormat="1" ht="21" customHeight="1" x14ac:dyDescent="0.25">
      <c r="A111" s="69"/>
      <c r="B111" s="4"/>
      <c r="C111" s="60"/>
      <c r="D111" s="4"/>
      <c r="E111" s="4"/>
      <c r="F111" s="4"/>
      <c r="G111" s="4"/>
      <c r="H111" s="4"/>
      <c r="I111" s="4"/>
      <c r="J111" s="4"/>
    </row>
    <row r="112" spans="1:10" s="26" customFormat="1" ht="21" customHeight="1" x14ac:dyDescent="0.25">
      <c r="A112" s="69"/>
      <c r="B112" s="4"/>
      <c r="C112" s="60"/>
      <c r="D112" s="4"/>
      <c r="E112" s="4"/>
      <c r="F112" s="4"/>
      <c r="G112" s="4"/>
      <c r="H112" s="4"/>
      <c r="I112" s="4"/>
      <c r="J112" s="4"/>
    </row>
    <row r="113" spans="1:11" s="26" customFormat="1" ht="21" customHeight="1" x14ac:dyDescent="0.25">
      <c r="A113" s="69"/>
      <c r="B113" s="4"/>
      <c r="C113" s="60"/>
      <c r="D113" s="4"/>
      <c r="E113" s="4"/>
      <c r="F113" s="4"/>
      <c r="G113" s="4"/>
      <c r="H113" s="4"/>
      <c r="I113" s="4"/>
      <c r="J113" s="4"/>
    </row>
    <row r="114" spans="1:11" s="26" customFormat="1" ht="21" customHeight="1" x14ac:dyDescent="0.25">
      <c r="A114" s="69"/>
      <c r="B114" s="4"/>
      <c r="C114" s="60"/>
      <c r="D114" s="4"/>
      <c r="E114" s="4"/>
      <c r="F114" s="4"/>
      <c r="G114" s="4"/>
      <c r="H114" s="4"/>
      <c r="I114" s="4"/>
      <c r="J114" s="4"/>
    </row>
    <row r="115" spans="1:11" s="26" customFormat="1" ht="21" customHeight="1" x14ac:dyDescent="0.25">
      <c r="A115" s="69"/>
      <c r="B115" s="4"/>
      <c r="C115" s="60"/>
      <c r="D115" s="4"/>
      <c r="E115" s="4"/>
      <c r="F115" s="4"/>
      <c r="G115" s="4"/>
      <c r="H115" s="4"/>
      <c r="I115" s="4"/>
      <c r="J115" s="4"/>
    </row>
    <row r="116" spans="1:11" s="26" customFormat="1" ht="21" customHeight="1" x14ac:dyDescent="0.25">
      <c r="A116" s="69"/>
      <c r="B116" s="4"/>
      <c r="C116" s="60"/>
      <c r="D116" s="4"/>
      <c r="E116" s="4"/>
      <c r="F116" s="4"/>
      <c r="G116" s="4"/>
      <c r="H116" s="4"/>
      <c r="I116" s="4"/>
      <c r="J116" s="4"/>
    </row>
    <row r="117" spans="1:11" s="26" customFormat="1" ht="20.25" customHeight="1" x14ac:dyDescent="0.25">
      <c r="A117" s="69"/>
      <c r="B117" s="4"/>
      <c r="C117" s="60"/>
      <c r="D117" s="4"/>
      <c r="E117" s="4"/>
      <c r="F117" s="4"/>
      <c r="G117" s="4"/>
      <c r="H117" s="4"/>
      <c r="I117" s="4"/>
      <c r="J117" s="4"/>
    </row>
    <row r="118" spans="1:11" s="26" customFormat="1" ht="20.25" customHeight="1" x14ac:dyDescent="0.25">
      <c r="A118" s="69"/>
      <c r="B118" s="4"/>
      <c r="C118" s="60"/>
      <c r="D118" s="4"/>
      <c r="E118" s="4"/>
      <c r="F118" s="4"/>
      <c r="G118" s="4"/>
      <c r="H118" s="4"/>
      <c r="I118" s="4"/>
      <c r="J118" s="4"/>
    </row>
    <row r="119" spans="1:11" s="26" customFormat="1" ht="20.25" customHeight="1" x14ac:dyDescent="0.25">
      <c r="A119" s="69"/>
      <c r="B119" s="4"/>
      <c r="C119" s="60"/>
      <c r="D119" s="4"/>
      <c r="E119" s="4"/>
      <c r="F119" s="4"/>
      <c r="G119" s="4"/>
      <c r="H119" s="4"/>
      <c r="I119" s="4"/>
      <c r="J119" s="4"/>
    </row>
    <row r="120" spans="1:11" s="58" customFormat="1" ht="18" customHeight="1" x14ac:dyDescent="0.25">
      <c r="A120" s="69"/>
      <c r="B120" s="4"/>
      <c r="C120" s="60"/>
      <c r="D120" s="4"/>
      <c r="E120" s="4"/>
      <c r="F120" s="4"/>
      <c r="G120" s="4"/>
      <c r="H120" s="4"/>
      <c r="I120" s="4"/>
      <c r="J120" s="4"/>
      <c r="K120" s="73"/>
    </row>
    <row r="121" spans="1:11" s="58" customFormat="1" x14ac:dyDescent="0.25">
      <c r="A121" s="69"/>
      <c r="B121" s="4"/>
      <c r="C121" s="60"/>
      <c r="D121" s="4"/>
      <c r="E121" s="4"/>
      <c r="F121" s="4"/>
      <c r="G121" s="4"/>
      <c r="H121" s="4"/>
      <c r="I121" s="4"/>
      <c r="J121" s="4"/>
    </row>
    <row r="122" spans="1:11" s="6" customFormat="1" ht="60" customHeight="1" x14ac:dyDescent="0.25">
      <c r="A122" s="69"/>
      <c r="B122" s="4"/>
      <c r="C122" s="60"/>
      <c r="D122" s="4"/>
      <c r="E122" s="4"/>
      <c r="F122" s="4"/>
      <c r="G122" s="4"/>
      <c r="H122" s="4"/>
      <c r="I122" s="4"/>
      <c r="J122" s="4"/>
    </row>
    <row r="123" spans="1:11" s="6" customFormat="1" ht="15" customHeight="1" x14ac:dyDescent="0.25">
      <c r="A123" s="69"/>
      <c r="B123" s="4"/>
      <c r="C123" s="60"/>
      <c r="D123" s="4"/>
      <c r="E123" s="4"/>
      <c r="F123" s="4"/>
      <c r="G123" s="4"/>
      <c r="H123" s="4"/>
      <c r="I123" s="4"/>
      <c r="J123" s="4"/>
    </row>
    <row r="124" spans="1:11" s="6" customFormat="1" ht="15" customHeight="1" x14ac:dyDescent="0.25">
      <c r="A124" s="69"/>
      <c r="B124" s="4"/>
      <c r="C124" s="60"/>
      <c r="D124" s="4"/>
      <c r="E124" s="4"/>
      <c r="F124" s="4"/>
      <c r="G124" s="4"/>
      <c r="H124" s="4"/>
      <c r="I124" s="4"/>
      <c r="J124" s="4"/>
    </row>
    <row r="125" spans="1:11" s="58" customFormat="1" x14ac:dyDescent="0.25">
      <c r="A125" s="69"/>
      <c r="B125" s="4"/>
      <c r="C125" s="60"/>
      <c r="D125" s="4"/>
      <c r="E125" s="4"/>
      <c r="F125" s="4"/>
      <c r="G125" s="4"/>
      <c r="H125" s="4"/>
      <c r="I125" s="4"/>
      <c r="J125" s="4"/>
    </row>
    <row r="126" spans="1:11" s="6" customFormat="1" x14ac:dyDescent="0.25">
      <c r="A126" s="69"/>
      <c r="B126" s="4"/>
      <c r="C126" s="60"/>
      <c r="D126" s="4"/>
      <c r="E126" s="4"/>
      <c r="F126" s="4"/>
      <c r="G126" s="4"/>
      <c r="H126" s="4"/>
      <c r="I126" s="4"/>
      <c r="J126" s="4"/>
    </row>
    <row r="127" spans="1:11" s="6" customFormat="1" x14ac:dyDescent="0.25">
      <c r="A127" s="69"/>
      <c r="B127" s="4"/>
      <c r="C127" s="60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69"/>
      <c r="B128" s="4"/>
      <c r="C128" s="60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69"/>
      <c r="B129" s="4"/>
      <c r="C129" s="60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69"/>
      <c r="B130" s="4"/>
      <c r="C130" s="60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69"/>
      <c r="B131" s="4"/>
      <c r="C131" s="60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69"/>
      <c r="B132" s="4"/>
      <c r="C132" s="60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69"/>
      <c r="B133" s="4"/>
      <c r="C133" s="60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69"/>
      <c r="B134" s="4"/>
      <c r="C134" s="60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69"/>
      <c r="B135" s="4"/>
      <c r="C135" s="60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69"/>
      <c r="B136" s="4"/>
      <c r="C136" s="60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69"/>
      <c r="B137" s="4"/>
      <c r="C137" s="60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69"/>
      <c r="B138" s="4"/>
      <c r="C138" s="60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69"/>
      <c r="B139" s="4"/>
      <c r="C139" s="60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69"/>
      <c r="B140" s="4"/>
      <c r="C140" s="60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69"/>
      <c r="B141" s="4"/>
      <c r="C141" s="60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69"/>
      <c r="B142" s="4"/>
      <c r="C142" s="60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69"/>
      <c r="B143" s="4"/>
      <c r="C143" s="60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69"/>
      <c r="B144" s="4"/>
      <c r="C144" s="60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69"/>
      <c r="B145" s="4"/>
      <c r="C145" s="60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69"/>
      <c r="B146" s="4"/>
      <c r="C146" s="60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69"/>
      <c r="B147" s="4"/>
      <c r="C147" s="60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69"/>
      <c r="B148" s="4"/>
      <c r="C148" s="60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69"/>
      <c r="B149" s="4"/>
      <c r="C149" s="60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69"/>
      <c r="B150" s="4"/>
      <c r="C150" s="60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69"/>
      <c r="B151" s="4"/>
      <c r="C151" s="60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69"/>
      <c r="B152" s="4"/>
      <c r="C152" s="60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69"/>
      <c r="B153" s="4"/>
      <c r="C153" s="60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69"/>
      <c r="B154" s="4"/>
      <c r="C154" s="60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69"/>
      <c r="B155" s="4"/>
      <c r="C155" s="60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69"/>
      <c r="B156" s="4"/>
      <c r="C156" s="60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69"/>
      <c r="B157" s="4"/>
      <c r="C157" s="60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69"/>
      <c r="B158" s="4"/>
      <c r="C158" s="60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69"/>
      <c r="B159" s="4"/>
      <c r="C159" s="60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69"/>
      <c r="B160" s="4"/>
      <c r="C160" s="60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69"/>
      <c r="B161" s="4"/>
      <c r="C161" s="60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69"/>
      <c r="B162" s="4"/>
      <c r="C162" s="60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69"/>
      <c r="B163" s="4"/>
      <c r="C163" s="60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69"/>
      <c r="B164" s="4"/>
      <c r="C164" s="60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69"/>
      <c r="B165" s="4"/>
      <c r="C165" s="60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69"/>
      <c r="B166" s="4"/>
      <c r="C166" s="60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69"/>
      <c r="B167" s="4"/>
      <c r="C167" s="60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69"/>
      <c r="B168" s="4"/>
      <c r="C168" s="60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69"/>
      <c r="B169" s="4"/>
      <c r="C169" s="60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69"/>
      <c r="B170" s="4"/>
      <c r="C170" s="60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69"/>
      <c r="B171" s="4"/>
      <c r="C171" s="60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69"/>
      <c r="B172" s="4"/>
      <c r="C172" s="60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69"/>
      <c r="B173" s="4"/>
      <c r="C173" s="60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69"/>
      <c r="B174" s="4"/>
      <c r="C174" s="60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69"/>
      <c r="B175" s="4"/>
      <c r="C175" s="60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69"/>
      <c r="B176" s="4"/>
      <c r="C176" s="60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69"/>
      <c r="B177" s="4"/>
      <c r="C177" s="60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69"/>
      <c r="B178" s="4"/>
      <c r="C178" s="60"/>
      <c r="D178" s="4"/>
      <c r="E178" s="4"/>
      <c r="F178" s="4"/>
      <c r="G178" s="4"/>
      <c r="H178" s="4"/>
      <c r="I178" s="4"/>
      <c r="J178" s="4"/>
    </row>
    <row r="179" spans="1:10" s="6" customFormat="1" ht="16.5" customHeight="1" x14ac:dyDescent="0.25">
      <c r="A179" s="69"/>
      <c r="B179" s="4"/>
      <c r="C179" s="60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74"/>
      <c r="B180" s="4"/>
      <c r="C180" s="60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69"/>
      <c r="B181" s="4"/>
      <c r="C181" s="60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9"/>
      <c r="B182" s="4"/>
      <c r="C182" s="60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69"/>
      <c r="B183" s="4"/>
      <c r="C183" s="60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69"/>
      <c r="B184" s="4"/>
      <c r="C184" s="60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69"/>
      <c r="B185" s="4"/>
      <c r="C185" s="60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69"/>
      <c r="B186" s="4"/>
      <c r="C186" s="60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69"/>
      <c r="B187" s="4"/>
      <c r="C187" s="60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69"/>
      <c r="B188" s="4"/>
      <c r="C188" s="60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69"/>
      <c r="B189" s="4"/>
      <c r="C189" s="60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69"/>
      <c r="B190" s="4"/>
      <c r="C190" s="60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69"/>
      <c r="B191" s="4"/>
      <c r="C191" s="60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69"/>
      <c r="B192" s="4"/>
      <c r="C192" s="60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69"/>
      <c r="B193" s="4"/>
      <c r="C193" s="60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69"/>
      <c r="B194" s="4"/>
      <c r="C194" s="60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69"/>
      <c r="B195" s="4"/>
      <c r="C195" s="60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69"/>
      <c r="B196" s="4"/>
      <c r="C196" s="60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69"/>
      <c r="B197" s="4"/>
      <c r="C197" s="60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69"/>
      <c r="B198" s="4"/>
      <c r="C198" s="60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69"/>
      <c r="B199" s="4"/>
      <c r="C199" s="60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69"/>
      <c r="B200" s="4"/>
      <c r="C200" s="60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69"/>
      <c r="B201" s="4"/>
      <c r="C201" s="60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69"/>
      <c r="B202" s="4"/>
      <c r="C202" s="60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69"/>
      <c r="B203" s="4"/>
      <c r="C203" s="60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69"/>
      <c r="B204" s="4"/>
      <c r="C204" s="60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69"/>
      <c r="B205" s="4"/>
      <c r="C205" s="60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69"/>
      <c r="B206" s="4"/>
      <c r="C206" s="60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69"/>
      <c r="B207" s="4"/>
      <c r="C207" s="60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69"/>
      <c r="B208" s="4"/>
      <c r="C208" s="60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69"/>
      <c r="B209" s="4"/>
      <c r="C209" s="60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69"/>
      <c r="B210" s="4"/>
      <c r="C210" s="60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69"/>
      <c r="B211" s="4"/>
      <c r="C211" s="60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69"/>
      <c r="B212" s="4"/>
      <c r="C212" s="60"/>
      <c r="D212" s="4"/>
      <c r="E212" s="4"/>
      <c r="F212" s="4"/>
      <c r="G212" s="4"/>
      <c r="H212" s="4"/>
      <c r="I212" s="4"/>
      <c r="J212" s="4"/>
    </row>
    <row r="213" spans="1:10" s="75" customFormat="1" x14ac:dyDescent="0.25">
      <c r="A213" s="69"/>
      <c r="B213" s="4"/>
      <c r="C213" s="60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69"/>
      <c r="B214" s="4"/>
      <c r="C214" s="60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60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60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60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60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60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60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60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60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60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60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60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60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60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60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60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60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60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60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60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60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60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60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60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60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60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60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60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60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60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60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60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60"/>
      <c r="D246" s="4"/>
      <c r="E246" s="4"/>
      <c r="F246" s="4"/>
      <c r="G246" s="4"/>
      <c r="H246" s="4"/>
      <c r="I246" s="4"/>
      <c r="J246" s="4"/>
    </row>
    <row r="247" spans="1:10" s="6" customFormat="1" ht="18.75" customHeight="1" x14ac:dyDescent="0.25">
      <c r="A247" s="1"/>
      <c r="B247" s="4"/>
      <c r="C247" s="60"/>
      <c r="D247" s="4"/>
      <c r="E247" s="4"/>
      <c r="F247" s="4"/>
      <c r="G247" s="4"/>
      <c r="H247" s="4"/>
      <c r="I247" s="4"/>
      <c r="J247" s="4"/>
    </row>
  </sheetData>
  <mergeCells count="11">
    <mergeCell ref="A87:E87"/>
    <mergeCell ref="A89:B91"/>
    <mergeCell ref="D94:E94"/>
    <mergeCell ref="D95:E95"/>
    <mergeCell ref="H96:J96"/>
    <mergeCell ref="A7:J7"/>
    <mergeCell ref="A8:J8"/>
    <mergeCell ref="A9:J9"/>
    <mergeCell ref="A10:J10"/>
    <mergeCell ref="A72:E72"/>
    <mergeCell ref="A86:E86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3" manualBreakCount="3">
    <brk id="33" max="9" man="1"/>
    <brk id="55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2024</vt:lpstr>
      <vt:lpstr>'ENERO 2024'!Área_de_impresión</vt:lpstr>
      <vt:lpstr>'ENERO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cp:lastPrinted>2024-02-07T11:41:48Z</cp:lastPrinted>
  <dcterms:created xsi:type="dcterms:W3CDTF">2024-02-07T11:27:39Z</dcterms:created>
  <dcterms:modified xsi:type="dcterms:W3CDTF">2024-02-07T11:41:49Z</dcterms:modified>
</cp:coreProperties>
</file>